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88" windowHeight="8615" firstSheet="1" activeTab="2"/>
  </bookViews>
  <sheets>
    <sheet name="22级本博贯通培养" sheetId="1" r:id="rId1"/>
    <sheet name="22中西临" sheetId="2" r:id="rId2"/>
    <sheet name="21级中西临" sheetId="3" r:id="rId3"/>
    <sheet name="20中西临" sheetId="4" r:id="rId4"/>
    <sheet name="19中西临" sheetId="5" r:id="rId5"/>
    <sheet name="19中医学" sheetId="6" r:id="rId6"/>
    <sheet name="发展性素质加分表" sheetId="7" r:id="rId7"/>
  </sheets>
  <externalReferences>
    <externalReference r:id="rId10"/>
  </externalReferences>
  <definedNames/>
  <calcPr fullCalcOnLoad="1"/>
</workbook>
</file>

<file path=xl/sharedStrings.xml><?xml version="1.0" encoding="utf-8"?>
<sst xmlns="http://schemas.openxmlformats.org/spreadsheetml/2006/main" count="2047" uniqueCount="1042">
  <si>
    <r>
      <t>南京中医药大学202</t>
    </r>
    <r>
      <rPr>
        <sz val="18"/>
        <rFont val="方正小标宋简体"/>
        <family val="0"/>
      </rPr>
      <t>2-2023学年本科生综合素质评分表</t>
    </r>
  </si>
  <si>
    <t>2022-2023学年中医学院·中西医结合学院 中西医结合 专业 2022 级 本博班 填表时间：2023年 9 月 26 日</t>
  </si>
  <si>
    <t>学号</t>
  </si>
  <si>
    <t>姓名</t>
  </si>
  <si>
    <t>基础性素质分</t>
  </si>
  <si>
    <t>发展性素质分</t>
  </si>
  <si>
    <t>综合素质总分</t>
  </si>
  <si>
    <t>思想道德素质分</t>
  </si>
  <si>
    <t>专业学习素质分</t>
  </si>
  <si>
    <t>身心素质分</t>
  </si>
  <si>
    <t>发展性素质累加分</t>
  </si>
  <si>
    <t>20%折算</t>
  </si>
  <si>
    <t>个人自评</t>
  </si>
  <si>
    <t>班级评议</t>
  </si>
  <si>
    <t>10%折算</t>
  </si>
  <si>
    <t>课程成绩百分制</t>
  </si>
  <si>
    <t>70%折算</t>
  </si>
  <si>
    <t>身体素质</t>
  </si>
  <si>
    <t>适应素质</t>
  </si>
  <si>
    <t>体测百分制</t>
  </si>
  <si>
    <t>026022408</t>
  </si>
  <si>
    <t>周觅</t>
  </si>
  <si>
    <t>026022402</t>
  </si>
  <si>
    <t>孙帆</t>
  </si>
  <si>
    <t>026022416</t>
  </si>
  <si>
    <t>黄思睿</t>
  </si>
  <si>
    <t>026022410</t>
  </si>
  <si>
    <t>张欣蕾</t>
  </si>
  <si>
    <t>026022403</t>
  </si>
  <si>
    <t>殷慧婷</t>
  </si>
  <si>
    <t>026022413</t>
  </si>
  <si>
    <t>王志强</t>
  </si>
  <si>
    <t>026022401</t>
  </si>
  <si>
    <t>张棋慧</t>
  </si>
  <si>
    <t>026022415</t>
  </si>
  <si>
    <t>赵依萌</t>
  </si>
  <si>
    <t>026022414</t>
  </si>
  <si>
    <t>朱三木</t>
  </si>
  <si>
    <t>026022411</t>
  </si>
  <si>
    <t>石瀚文</t>
  </si>
  <si>
    <t>不要擅自修改表格，尤其是设定计算公式和比例换算的表格！！</t>
  </si>
  <si>
    <r>
      <t>2022-2023学年中医学院</t>
    </r>
    <r>
      <rPr>
        <sz val="14"/>
        <rFont val="Calibri"/>
        <family val="2"/>
      </rPr>
      <t>·</t>
    </r>
    <r>
      <rPr>
        <sz val="14"/>
        <rFont val="方正小标宋简体"/>
        <family val="0"/>
      </rPr>
      <t>中西医结合学院 中西医结合 专业 2022 级      填表时间：2023年 9 月 26 日</t>
    </r>
  </si>
  <si>
    <t>026022302</t>
  </si>
  <si>
    <t>肖雨欣</t>
  </si>
  <si>
    <t>054021107</t>
  </si>
  <si>
    <t>刘熠晨</t>
  </si>
  <si>
    <t>012121120</t>
  </si>
  <si>
    <t>江若雨</t>
  </si>
  <si>
    <t>026022318</t>
  </si>
  <si>
    <t>欧昕研</t>
  </si>
  <si>
    <t>026022211</t>
  </si>
  <si>
    <t>伍宇璇</t>
  </si>
  <si>
    <t>026022116</t>
  </si>
  <si>
    <t>王雨璐</t>
  </si>
  <si>
    <t>026022106</t>
  </si>
  <si>
    <t>段智欢</t>
  </si>
  <si>
    <t>026022326</t>
  </si>
  <si>
    <t>孙文广</t>
  </si>
  <si>
    <t>026022215</t>
  </si>
  <si>
    <t>任艺</t>
  </si>
  <si>
    <t>065321136</t>
  </si>
  <si>
    <t>张梓澄</t>
  </si>
  <si>
    <t>026022323</t>
  </si>
  <si>
    <t>徐婧婷</t>
  </si>
  <si>
    <t>026022306</t>
  </si>
  <si>
    <t>张越</t>
  </si>
  <si>
    <t>026022237</t>
  </si>
  <si>
    <t>宋朝阳</t>
  </si>
  <si>
    <t>026022123</t>
  </si>
  <si>
    <t>朱婧</t>
  </si>
  <si>
    <t>026022134</t>
  </si>
  <si>
    <t>吴婉宁</t>
  </si>
  <si>
    <t>026022122</t>
  </si>
  <si>
    <t>邓妍婷</t>
  </si>
  <si>
    <t>026022222</t>
  </si>
  <si>
    <t>刘哲宾</t>
  </si>
  <si>
    <t>026022321</t>
  </si>
  <si>
    <t>陆绮文</t>
  </si>
  <si>
    <t>026022115</t>
  </si>
  <si>
    <t>周烨儒</t>
  </si>
  <si>
    <t>026022220</t>
  </si>
  <si>
    <t>居高</t>
  </si>
  <si>
    <t>026022136</t>
  </si>
  <si>
    <t>方菲</t>
  </si>
  <si>
    <t>026022121</t>
  </si>
  <si>
    <t>袁泉</t>
  </si>
  <si>
    <t>026022322</t>
  </si>
  <si>
    <t>王宇凡</t>
  </si>
  <si>
    <t>026022325</t>
  </si>
  <si>
    <t>夏春丽</t>
  </si>
  <si>
    <t>026022209</t>
  </si>
  <si>
    <t>黄思远</t>
  </si>
  <si>
    <t>026022114</t>
  </si>
  <si>
    <t>马依然</t>
  </si>
  <si>
    <t>026022127</t>
  </si>
  <si>
    <t>郑建涛</t>
  </si>
  <si>
    <t>026022213</t>
  </si>
  <si>
    <t>孙徐妍</t>
  </si>
  <si>
    <t>026022308</t>
  </si>
  <si>
    <t>邓颖</t>
  </si>
  <si>
    <t>026022329</t>
  </si>
  <si>
    <t>唐文昭</t>
  </si>
  <si>
    <t>026022334</t>
  </si>
  <si>
    <t>石景淳</t>
  </si>
  <si>
    <t>026022130</t>
  </si>
  <si>
    <t>丁彦文</t>
  </si>
  <si>
    <t>026022132</t>
  </si>
  <si>
    <t>蒋昕池</t>
  </si>
  <si>
    <t>026022335</t>
  </si>
  <si>
    <t>武怡锦</t>
  </si>
  <si>
    <t>026022129</t>
  </si>
  <si>
    <t>孙安琪</t>
  </si>
  <si>
    <t>026022319</t>
  </si>
  <si>
    <t>孙旭</t>
  </si>
  <si>
    <t>026022216</t>
  </si>
  <si>
    <t>黄云帆</t>
  </si>
  <si>
    <t>026022104</t>
  </si>
  <si>
    <t>宁婧</t>
  </si>
  <si>
    <t>026022105</t>
  </si>
  <si>
    <t>李开存</t>
  </si>
  <si>
    <t>026022131</t>
  </si>
  <si>
    <t>殷佳鑫</t>
  </si>
  <si>
    <t>026022320</t>
  </si>
  <si>
    <t>李阳</t>
  </si>
  <si>
    <t>026022235</t>
  </si>
  <si>
    <t>张丽婷</t>
  </si>
  <si>
    <t>026022225</t>
  </si>
  <si>
    <t>王娅雅</t>
  </si>
  <si>
    <t>026022205</t>
  </si>
  <si>
    <t>李友旺</t>
  </si>
  <si>
    <t>026022117</t>
  </si>
  <si>
    <t>王源祎</t>
  </si>
  <si>
    <t>026022109</t>
  </si>
  <si>
    <t>康若彤</t>
  </si>
  <si>
    <t>026022303</t>
  </si>
  <si>
    <t>张华定</t>
  </si>
  <si>
    <t>026022128</t>
  </si>
  <si>
    <t>陈苏玥</t>
  </si>
  <si>
    <t>026022327</t>
  </si>
  <si>
    <t>汪维康</t>
  </si>
  <si>
    <t>026022228</t>
  </si>
  <si>
    <t>何逸舟</t>
  </si>
  <si>
    <t>026022137</t>
  </si>
  <si>
    <t>陈彩娴</t>
  </si>
  <si>
    <t>026022124</t>
  </si>
  <si>
    <t>贡春阳</t>
  </si>
  <si>
    <t>026022212</t>
  </si>
  <si>
    <t>丁安妮</t>
  </si>
  <si>
    <t>026022201</t>
  </si>
  <si>
    <t>王佳新</t>
  </si>
  <si>
    <t>026022311</t>
  </si>
  <si>
    <t>郭希然</t>
  </si>
  <si>
    <t>026022139</t>
  </si>
  <si>
    <t>李冬雪</t>
  </si>
  <si>
    <t>026022340</t>
  </si>
  <si>
    <t>王贾彦卓</t>
  </si>
  <si>
    <t>026022119</t>
  </si>
  <si>
    <t>顾昌钰</t>
  </si>
  <si>
    <t>026022207</t>
  </si>
  <si>
    <t>张茵</t>
  </si>
  <si>
    <t>026022135</t>
  </si>
  <si>
    <t>陈婉芹</t>
  </si>
  <si>
    <t>026022111</t>
  </si>
  <si>
    <t>张晶</t>
  </si>
  <si>
    <t>026022217</t>
  </si>
  <si>
    <t>白子奇</t>
  </si>
  <si>
    <t>2022-2023学年中医学院·中西医结合学院 中西医结合 专业 2021 级      填表时间：2023年 9 月 26 日</t>
  </si>
  <si>
    <t>026021316</t>
  </si>
  <si>
    <t>刘页</t>
  </si>
  <si>
    <t>026021103</t>
  </si>
  <si>
    <t>武晴</t>
  </si>
  <si>
    <t>026019122</t>
  </si>
  <si>
    <r>
      <t>88.946</t>
    </r>
    <r>
      <rPr>
        <sz val="12"/>
        <rFont val="宋体"/>
        <family val="0"/>
      </rPr>
      <t>7</t>
    </r>
  </si>
  <si>
    <t>026021219</t>
  </si>
  <si>
    <t>88.2933</t>
  </si>
  <si>
    <t>026021310</t>
  </si>
  <si>
    <t>卢玥辰</t>
  </si>
  <si>
    <t>026021140</t>
  </si>
  <si>
    <t>潘琪</t>
  </si>
  <si>
    <t>026021108</t>
  </si>
  <si>
    <t>姜嘉欣</t>
  </si>
  <si>
    <t>026021205</t>
  </si>
  <si>
    <r>
      <t>88.186</t>
    </r>
    <r>
      <rPr>
        <sz val="12"/>
        <rFont val="宋体"/>
        <family val="0"/>
      </rPr>
      <t>7</t>
    </r>
  </si>
  <si>
    <t>026021142</t>
  </si>
  <si>
    <t>马海阳</t>
  </si>
  <si>
    <t>026021143</t>
  </si>
  <si>
    <t>张翔茜</t>
  </si>
  <si>
    <t>026021107</t>
  </si>
  <si>
    <t>叶兆仪</t>
  </si>
  <si>
    <t>026021203</t>
  </si>
  <si>
    <r>
      <t>89.12</t>
    </r>
    <r>
      <rPr>
        <sz val="12"/>
        <rFont val="宋体"/>
        <family val="0"/>
      </rPr>
      <t>00</t>
    </r>
  </si>
  <si>
    <t>026021343</t>
  </si>
  <si>
    <t>张天艾</t>
  </si>
  <si>
    <t>026021141</t>
  </si>
  <si>
    <t>张善莹</t>
  </si>
  <si>
    <t>026021318</t>
  </si>
  <si>
    <t>沈佳豪</t>
  </si>
  <si>
    <t>026021130</t>
  </si>
  <si>
    <t>仲欣欣</t>
  </si>
  <si>
    <t>026021301</t>
  </si>
  <si>
    <t>钱娅楠</t>
  </si>
  <si>
    <t>026021345</t>
  </si>
  <si>
    <t>杜亚迪</t>
  </si>
  <si>
    <t>026021117</t>
  </si>
  <si>
    <t>周瑜</t>
  </si>
  <si>
    <t>026021243</t>
  </si>
  <si>
    <t>87.6667</t>
  </si>
  <si>
    <t>026021339</t>
  </si>
  <si>
    <t>陈婉莹</t>
  </si>
  <si>
    <t>026021347</t>
  </si>
  <si>
    <t>张旦旦</t>
  </si>
  <si>
    <t>026021319</t>
  </si>
  <si>
    <t>卜萧萧</t>
  </si>
  <si>
    <t>026021238</t>
  </si>
  <si>
    <r>
      <t>83.44</t>
    </r>
    <r>
      <rPr>
        <sz val="12"/>
        <rFont val="宋体"/>
        <family val="0"/>
      </rPr>
      <t>00</t>
    </r>
  </si>
  <si>
    <t>026021204</t>
  </si>
  <si>
    <r>
      <t>86.68</t>
    </r>
    <r>
      <rPr>
        <sz val="12"/>
        <rFont val="宋体"/>
        <family val="0"/>
      </rPr>
      <t>00</t>
    </r>
  </si>
  <si>
    <t>026021240</t>
  </si>
  <si>
    <r>
      <t>88.08</t>
    </r>
    <r>
      <rPr>
        <sz val="12"/>
        <rFont val="宋体"/>
        <family val="0"/>
      </rPr>
      <t>00</t>
    </r>
  </si>
  <si>
    <t>026021137</t>
  </si>
  <si>
    <t>陈乐乐</t>
  </si>
  <si>
    <t>026021128</t>
  </si>
  <si>
    <t>李嘉燕</t>
  </si>
  <si>
    <t>026021239</t>
  </si>
  <si>
    <r>
      <t>85.96</t>
    </r>
    <r>
      <rPr>
        <sz val="12"/>
        <rFont val="宋体"/>
        <family val="0"/>
      </rPr>
      <t>00</t>
    </r>
  </si>
  <si>
    <t>026021333</t>
  </si>
  <si>
    <t>杜金锴</t>
  </si>
  <si>
    <t>026021303</t>
  </si>
  <si>
    <t>刘佳沂</t>
  </si>
  <si>
    <t>026021326</t>
  </si>
  <si>
    <t>纪金龙</t>
  </si>
  <si>
    <t>026021332</t>
  </si>
  <si>
    <t>倪锐</t>
  </si>
  <si>
    <t>026021201</t>
  </si>
  <si>
    <t>84.6933</t>
  </si>
  <si>
    <t>026021323</t>
  </si>
  <si>
    <t>肖林林</t>
  </si>
  <si>
    <t>026021146</t>
  </si>
  <si>
    <t>陆怡洁</t>
  </si>
  <si>
    <t>026021346</t>
  </si>
  <si>
    <t>程艺洋</t>
  </si>
  <si>
    <t>026021115</t>
  </si>
  <si>
    <t>孙诗雯</t>
  </si>
  <si>
    <t>026021220</t>
  </si>
  <si>
    <t>80.7467</t>
  </si>
  <si>
    <t>026021315</t>
  </si>
  <si>
    <t>王笑笑</t>
  </si>
  <si>
    <t>026021212</t>
  </si>
  <si>
    <r>
      <t>86.08</t>
    </r>
    <r>
      <rPr>
        <sz val="12"/>
        <rFont val="宋体"/>
        <family val="0"/>
      </rPr>
      <t>00</t>
    </r>
  </si>
  <si>
    <t>026021321</t>
  </si>
  <si>
    <t>钟兴琳</t>
  </si>
  <si>
    <t>026021102</t>
  </si>
  <si>
    <t>郭明霞</t>
  </si>
  <si>
    <t>026021133</t>
  </si>
  <si>
    <t>赵敏</t>
  </si>
  <si>
    <t>026021234</t>
  </si>
  <si>
    <r>
      <t>82.68</t>
    </r>
    <r>
      <rPr>
        <sz val="12"/>
        <rFont val="宋体"/>
        <family val="0"/>
      </rPr>
      <t>00</t>
    </r>
  </si>
  <si>
    <t>026021144</t>
  </si>
  <si>
    <t>马烁烨</t>
  </si>
  <si>
    <t>026021334</t>
  </si>
  <si>
    <t>郭轩</t>
  </si>
  <si>
    <t>026021244</t>
  </si>
  <si>
    <r>
      <t>84.64</t>
    </r>
    <r>
      <rPr>
        <sz val="12"/>
        <rFont val="宋体"/>
        <family val="0"/>
      </rPr>
      <t>00</t>
    </r>
  </si>
  <si>
    <t>026021245</t>
  </si>
  <si>
    <r>
      <t>84.88</t>
    </r>
    <r>
      <rPr>
        <sz val="12"/>
        <rFont val="宋体"/>
        <family val="0"/>
      </rPr>
      <t>00</t>
    </r>
  </si>
  <si>
    <t>026021317</t>
  </si>
  <si>
    <t>胡思佳</t>
  </si>
  <si>
    <t>026021150</t>
  </si>
  <si>
    <t>殷巧俐</t>
  </si>
  <si>
    <t>026021307</t>
  </si>
  <si>
    <t>陈天悦</t>
  </si>
  <si>
    <t>026021105</t>
  </si>
  <si>
    <t>李文涵</t>
  </si>
  <si>
    <t>026021207</t>
  </si>
  <si>
    <r>
      <t>80.56</t>
    </r>
    <r>
      <rPr>
        <sz val="12"/>
        <rFont val="宋体"/>
        <family val="0"/>
      </rPr>
      <t>00</t>
    </r>
  </si>
  <si>
    <t>026021147</t>
  </si>
  <si>
    <t>窦子炎</t>
  </si>
  <si>
    <t>026021119</t>
  </si>
  <si>
    <t>唐靖翔</t>
  </si>
  <si>
    <t>026021308</t>
  </si>
  <si>
    <t>茶雨榕</t>
  </si>
  <si>
    <t>026021342</t>
  </si>
  <si>
    <t>周梓敬</t>
  </si>
  <si>
    <t>026021211</t>
  </si>
  <si>
    <t>85.8133</t>
  </si>
  <si>
    <t>026021149</t>
  </si>
  <si>
    <t>蒋吴芸芸</t>
  </si>
  <si>
    <t>026021217</t>
  </si>
  <si>
    <r>
      <t>78.64</t>
    </r>
    <r>
      <rPr>
        <sz val="12"/>
        <rFont val="宋体"/>
        <family val="0"/>
      </rPr>
      <t>00</t>
    </r>
  </si>
  <si>
    <t>026021337</t>
  </si>
  <si>
    <t>韩淼</t>
  </si>
  <si>
    <t>026021335</t>
  </si>
  <si>
    <t>魏桦青</t>
  </si>
  <si>
    <t>026021306</t>
  </si>
  <si>
    <t>谈笑</t>
  </si>
  <si>
    <t>026021124</t>
  </si>
  <si>
    <t>陈铭芝</t>
  </si>
  <si>
    <t>026021206</t>
  </si>
  <si>
    <t>82.7733</t>
  </si>
  <si>
    <t>026021235</t>
  </si>
  <si>
    <r>
      <t>86</t>
    </r>
    <r>
      <rPr>
        <sz val="12"/>
        <rFont val="宋体"/>
        <family val="0"/>
      </rPr>
      <t>.0000</t>
    </r>
  </si>
  <si>
    <t>026021302</t>
  </si>
  <si>
    <t>胡怡钊</t>
  </si>
  <si>
    <t>026021112</t>
  </si>
  <si>
    <t>许承佑</t>
  </si>
  <si>
    <t>026021148</t>
  </si>
  <si>
    <t>潘春兰</t>
  </si>
  <si>
    <t>026021106</t>
  </si>
  <si>
    <t>孙珞语</t>
  </si>
  <si>
    <t>026021322</t>
  </si>
  <si>
    <t>孙丽文</t>
  </si>
  <si>
    <t>026021116</t>
  </si>
  <si>
    <t>朱俊宇</t>
  </si>
  <si>
    <t>026021320</t>
  </si>
  <si>
    <t>吴佩蓉</t>
  </si>
  <si>
    <t>026021248</t>
  </si>
  <si>
    <t>77.1733</t>
  </si>
  <si>
    <t>026021340</t>
  </si>
  <si>
    <t>汤达</t>
  </si>
  <si>
    <t>026021120</t>
  </si>
  <si>
    <t>董志超</t>
  </si>
  <si>
    <t>026021126</t>
  </si>
  <si>
    <t>钱筱晗</t>
  </si>
  <si>
    <t>026021222</t>
  </si>
  <si>
    <t>77.9333</t>
  </si>
  <si>
    <t>026021341</t>
  </si>
  <si>
    <t>付彬鳗</t>
  </si>
  <si>
    <t>026021135</t>
  </si>
  <si>
    <t>陈文博</t>
  </si>
  <si>
    <t>2022-2023学年中医学院·中西医结合学院 中西医结合 专业 2020 级      填表时间：2023年 9 月 26 日</t>
  </si>
  <si>
    <t>排名</t>
  </si>
  <si>
    <t>026020311</t>
  </si>
  <si>
    <t>陈姿含</t>
  </si>
  <si>
    <t>026020108</t>
  </si>
  <si>
    <t>祖玥</t>
  </si>
  <si>
    <t>026020146</t>
  </si>
  <si>
    <t>王鹏程</t>
  </si>
  <si>
    <t>826020355</t>
  </si>
  <si>
    <t>黄彦宁</t>
  </si>
  <si>
    <t>026020245</t>
  </si>
  <si>
    <t>郝馨卉</t>
  </si>
  <si>
    <t>026020314</t>
  </si>
  <si>
    <t>程嘉欣</t>
  </si>
  <si>
    <t>026020144</t>
  </si>
  <si>
    <t>冯琰芮</t>
  </si>
  <si>
    <t>026020233</t>
  </si>
  <si>
    <t>陈晓慧</t>
  </si>
  <si>
    <t>026020313</t>
  </si>
  <si>
    <t>严菁</t>
  </si>
  <si>
    <t>026020315</t>
  </si>
  <si>
    <t>郑晓宇</t>
  </si>
  <si>
    <t>026020115</t>
  </si>
  <si>
    <t>刘思源</t>
  </si>
  <si>
    <t>026020339</t>
  </si>
  <si>
    <t>韦元青</t>
  </si>
  <si>
    <t>026020307</t>
  </si>
  <si>
    <t>王许璐</t>
  </si>
  <si>
    <t>026020133</t>
  </si>
  <si>
    <t>张娴</t>
  </si>
  <si>
    <t>026020230</t>
  </si>
  <si>
    <t>刘世钊</t>
  </si>
  <si>
    <t>026020132</t>
  </si>
  <si>
    <t>楚月</t>
  </si>
  <si>
    <t>026020107</t>
  </si>
  <si>
    <t>张颖</t>
  </si>
  <si>
    <t>026020334</t>
  </si>
  <si>
    <t>徐欣瑶</t>
  </si>
  <si>
    <t>026020140</t>
  </si>
  <si>
    <t>董睿</t>
  </si>
  <si>
    <t>026020131</t>
  </si>
  <si>
    <t>夏子雷</t>
  </si>
  <si>
    <t>026020240</t>
  </si>
  <si>
    <t>周亦婷</t>
  </si>
  <si>
    <t>026020243</t>
  </si>
  <si>
    <t>唐怡兰</t>
  </si>
  <si>
    <t>026020319</t>
  </si>
  <si>
    <t>吴雯轩</t>
  </si>
  <si>
    <t>026020326</t>
  </si>
  <si>
    <t>陈蕙汀</t>
  </si>
  <si>
    <t>026020137</t>
  </si>
  <si>
    <t>王婧涵</t>
  </si>
  <si>
    <t>026020312</t>
  </si>
  <si>
    <t>李司旭</t>
  </si>
  <si>
    <t>026020143</t>
  </si>
  <si>
    <t>黄春燕</t>
  </si>
  <si>
    <t>026020141</t>
  </si>
  <si>
    <t>王宇君</t>
  </si>
  <si>
    <t>026020145</t>
  </si>
  <si>
    <t>盛天鑫</t>
  </si>
  <si>
    <t>026020216</t>
  </si>
  <si>
    <t>刘俊娴</t>
  </si>
  <si>
    <t>026020103</t>
  </si>
  <si>
    <t>崔奇</t>
  </si>
  <si>
    <t>026020150</t>
  </si>
  <si>
    <t>王嘉琪</t>
  </si>
  <si>
    <t>026020248</t>
  </si>
  <si>
    <t>李兴宇</t>
  </si>
  <si>
    <t>026020310</t>
  </si>
  <si>
    <t>华思怡</t>
  </si>
  <si>
    <t>026020237</t>
  </si>
  <si>
    <t>梁丹丹</t>
  </si>
  <si>
    <t>026020136</t>
  </si>
  <si>
    <t>陈明英</t>
  </si>
  <si>
    <t>026020242</t>
  </si>
  <si>
    <t>何锐倩</t>
  </si>
  <si>
    <t>026020308</t>
  </si>
  <si>
    <t>沈开慧</t>
  </si>
  <si>
    <t>026020204</t>
  </si>
  <si>
    <t>孙灿</t>
  </si>
  <si>
    <t>026020238</t>
  </si>
  <si>
    <t>付静静</t>
  </si>
  <si>
    <t>026020306</t>
  </si>
  <si>
    <t>谢亚超</t>
  </si>
  <si>
    <t>026020122</t>
  </si>
  <si>
    <t>杜嘉怡</t>
  </si>
  <si>
    <t>026020328</t>
  </si>
  <si>
    <t>郭子健</t>
  </si>
  <si>
    <t>026020149</t>
  </si>
  <si>
    <t>廖欢</t>
  </si>
  <si>
    <t>026020318</t>
  </si>
  <si>
    <t>孙然</t>
  </si>
  <si>
    <t>026020148</t>
  </si>
  <si>
    <t>李海洋</t>
  </si>
  <si>
    <t>026020129</t>
  </si>
  <si>
    <t>周才仁措</t>
  </si>
  <si>
    <t>026020330</t>
  </si>
  <si>
    <t>刘姚钰菁</t>
  </si>
  <si>
    <t>026020232</t>
  </si>
  <si>
    <t>梁听雨</t>
  </si>
  <si>
    <t>026020110</t>
  </si>
  <si>
    <t>梅诺男</t>
  </si>
  <si>
    <t>026020218</t>
  </si>
  <si>
    <t>黄博爱</t>
  </si>
  <si>
    <t>026020126</t>
  </si>
  <si>
    <t>杨阳</t>
  </si>
  <si>
    <t>026020222</t>
  </si>
  <si>
    <t>朱亦雯</t>
  </si>
  <si>
    <t>026020329</t>
  </si>
  <si>
    <t>岳姿玘</t>
  </si>
  <si>
    <t>026020305</t>
  </si>
  <si>
    <t>陈健庭</t>
  </si>
  <si>
    <t>026020349</t>
  </si>
  <si>
    <t>时洋凯</t>
  </si>
  <si>
    <t>026020333</t>
  </si>
  <si>
    <t>徐茜茜</t>
  </si>
  <si>
    <t>026020211</t>
  </si>
  <si>
    <t>陈婧芊</t>
  </si>
  <si>
    <t>026020342</t>
  </si>
  <si>
    <t>李宗谕</t>
  </si>
  <si>
    <t>026020226</t>
  </si>
  <si>
    <t>王晟乾</t>
  </si>
  <si>
    <t>026020350</t>
  </si>
  <si>
    <t>章杰</t>
  </si>
  <si>
    <t>026020224</t>
  </si>
  <si>
    <t>张驰</t>
  </si>
  <si>
    <t>026020331</t>
  </si>
  <si>
    <t>魏昕玥</t>
  </si>
  <si>
    <t>026020304</t>
  </si>
  <si>
    <t>王琪</t>
  </si>
  <si>
    <t>026020235</t>
  </si>
  <si>
    <t>苏雪雯</t>
  </si>
  <si>
    <t>026020139</t>
  </si>
  <si>
    <t>黄祺</t>
  </si>
  <si>
    <t>026020345</t>
  </si>
  <si>
    <t>蔡润</t>
  </si>
  <si>
    <t>026020332</t>
  </si>
  <si>
    <t>吉淙骁</t>
  </si>
  <si>
    <t>026020118</t>
  </si>
  <si>
    <t>曹慧娴</t>
  </si>
  <si>
    <t>026020229</t>
  </si>
  <si>
    <t>李珊雨</t>
  </si>
  <si>
    <t>026020202</t>
  </si>
  <si>
    <t>张悦</t>
  </si>
  <si>
    <t>026020323</t>
  </si>
  <si>
    <t>林海辰</t>
  </si>
  <si>
    <t>026020343</t>
  </si>
  <si>
    <t>杨宇璇</t>
  </si>
  <si>
    <t>026020104</t>
  </si>
  <si>
    <t>刘柳</t>
  </si>
  <si>
    <t>026020348</t>
  </si>
  <si>
    <t>杨春婷</t>
  </si>
  <si>
    <t>026020337</t>
  </si>
  <si>
    <t>王小茜</t>
  </si>
  <si>
    <t>2022-2023学年   中医学院·中西医结合学院   中西医临床医学专业     2019级   填表时间：2023年 9 月  26  日</t>
  </si>
  <si>
    <t>026019240</t>
  </si>
  <si>
    <t>谢楠希</t>
  </si>
  <si>
    <t>87.6</t>
  </si>
  <si>
    <t>084618140</t>
  </si>
  <si>
    <t>王敏歆</t>
  </si>
  <si>
    <t>72.0</t>
  </si>
  <si>
    <t>026019234</t>
  </si>
  <si>
    <t>杜婧淳</t>
  </si>
  <si>
    <t>73.4</t>
  </si>
  <si>
    <t>026019150</t>
  </si>
  <si>
    <t>栾诗语</t>
  </si>
  <si>
    <t>82.0</t>
  </si>
  <si>
    <t>065018230</t>
  </si>
  <si>
    <t>夏瑾妍</t>
  </si>
  <si>
    <t>026019112</t>
  </si>
  <si>
    <t>禄莎月</t>
  </si>
  <si>
    <t>67.4</t>
  </si>
  <si>
    <t>026019226</t>
  </si>
  <si>
    <t>李冰颖</t>
  </si>
  <si>
    <t>80.8</t>
  </si>
  <si>
    <t>012718140</t>
  </si>
  <si>
    <t>钱雪丽</t>
  </si>
  <si>
    <t>76.7</t>
  </si>
  <si>
    <t>065018301</t>
  </si>
  <si>
    <t>杨经纬</t>
  </si>
  <si>
    <t>026019237</t>
  </si>
  <si>
    <t>陆佳钰</t>
  </si>
  <si>
    <t>80.3</t>
  </si>
  <si>
    <t>026019110</t>
  </si>
  <si>
    <t>邓永幸</t>
  </si>
  <si>
    <t>75.9</t>
  </si>
  <si>
    <t>026019141</t>
  </si>
  <si>
    <t>陈薛心怡</t>
  </si>
  <si>
    <t>80.4</t>
  </si>
  <si>
    <t>026019142</t>
  </si>
  <si>
    <t>叶佳超</t>
  </si>
  <si>
    <t>90.3</t>
  </si>
  <si>
    <t>026019127</t>
  </si>
  <si>
    <t>毛梦洁</t>
  </si>
  <si>
    <t>77.3</t>
  </si>
  <si>
    <t>026019247</t>
  </si>
  <si>
    <t>孙艺馨</t>
  </si>
  <si>
    <t>74.9</t>
  </si>
  <si>
    <t>026019132</t>
  </si>
  <si>
    <t>魏金瑞</t>
  </si>
  <si>
    <t>75.2</t>
  </si>
  <si>
    <t>026019257</t>
  </si>
  <si>
    <t>王丽</t>
  </si>
  <si>
    <t>80.1</t>
  </si>
  <si>
    <t>026019255</t>
  </si>
  <si>
    <t>蒋安柳</t>
  </si>
  <si>
    <t>026019229</t>
  </si>
  <si>
    <t>陈世钰</t>
  </si>
  <si>
    <t>97.8</t>
  </si>
  <si>
    <t>026019249</t>
  </si>
  <si>
    <t>崔停停</t>
  </si>
  <si>
    <t>81.3</t>
  </si>
  <si>
    <t>026019117</t>
  </si>
  <si>
    <t>熊可心</t>
  </si>
  <si>
    <t>77.6</t>
  </si>
  <si>
    <t>026019104</t>
  </si>
  <si>
    <t>梁萍萍</t>
  </si>
  <si>
    <t>75.6</t>
  </si>
  <si>
    <t>026019258</t>
  </si>
  <si>
    <t>管建英</t>
  </si>
  <si>
    <t>77.1</t>
  </si>
  <si>
    <t>026019242</t>
  </si>
  <si>
    <t>萧丽</t>
  </si>
  <si>
    <t>70.0</t>
  </si>
  <si>
    <t>026019140</t>
  </si>
  <si>
    <t>唐海嘉</t>
  </si>
  <si>
    <t>81.9</t>
  </si>
  <si>
    <t>026019144</t>
  </si>
  <si>
    <t>卢紫琳</t>
  </si>
  <si>
    <t>76.2</t>
  </si>
  <si>
    <t>026019138</t>
  </si>
  <si>
    <t>章健婧</t>
  </si>
  <si>
    <t>026019221</t>
  </si>
  <si>
    <t>姜赛</t>
  </si>
  <si>
    <t>026019246</t>
  </si>
  <si>
    <t>曾湲</t>
  </si>
  <si>
    <t>72.9</t>
  </si>
  <si>
    <t>026019124</t>
  </si>
  <si>
    <t>徐慧楠</t>
  </si>
  <si>
    <t>69.0</t>
  </si>
  <si>
    <t>026019203</t>
  </si>
  <si>
    <t>管晓琪</t>
  </si>
  <si>
    <t>73.9</t>
  </si>
  <si>
    <t>026019119</t>
  </si>
  <si>
    <t>韩佳</t>
  </si>
  <si>
    <t>72.7</t>
  </si>
  <si>
    <t>026019115</t>
  </si>
  <si>
    <t>戴方懿</t>
  </si>
  <si>
    <t>91.5</t>
  </si>
  <si>
    <t>026019238</t>
  </si>
  <si>
    <t>秦雯蕾</t>
  </si>
  <si>
    <t>026019134</t>
  </si>
  <si>
    <t>唐佳琪</t>
  </si>
  <si>
    <t>75.1</t>
  </si>
  <si>
    <t>026019259</t>
  </si>
  <si>
    <t>杨丰瑜</t>
  </si>
  <si>
    <t>65.6</t>
  </si>
  <si>
    <t>026019204</t>
  </si>
  <si>
    <t>沈思成</t>
  </si>
  <si>
    <t>73.0</t>
  </si>
  <si>
    <t>026019151</t>
  </si>
  <si>
    <t>宋婷婷</t>
  </si>
  <si>
    <t>74.3</t>
  </si>
  <si>
    <t>026019129</t>
  </si>
  <si>
    <t>孙素婷</t>
  </si>
  <si>
    <t>026019248</t>
  </si>
  <si>
    <t>吴嘉苧</t>
  </si>
  <si>
    <t>72.5</t>
  </si>
  <si>
    <t>026019222</t>
  </si>
  <si>
    <t>钮云伟</t>
  </si>
  <si>
    <t>76.6</t>
  </si>
  <si>
    <t>026019123</t>
  </si>
  <si>
    <t>周彤</t>
  </si>
  <si>
    <t>65.0</t>
  </si>
  <si>
    <t>026019205</t>
  </si>
  <si>
    <t>王沁熙</t>
  </si>
  <si>
    <t>80.0</t>
  </si>
  <si>
    <t>026019239</t>
  </si>
  <si>
    <t>王宋子晗</t>
  </si>
  <si>
    <t>80.7</t>
  </si>
  <si>
    <t>026019233</t>
  </si>
  <si>
    <t>韦晨曦</t>
  </si>
  <si>
    <t>78.2</t>
  </si>
  <si>
    <t>026019254</t>
  </si>
  <si>
    <t>杨洪丽</t>
  </si>
  <si>
    <t>69.3</t>
  </si>
  <si>
    <t>026019210</t>
  </si>
  <si>
    <t>张晴</t>
  </si>
  <si>
    <t>85.8</t>
  </si>
  <si>
    <t>026019133</t>
  </si>
  <si>
    <t>黄嘉雯</t>
  </si>
  <si>
    <t>75.7</t>
  </si>
  <si>
    <t>026019149</t>
  </si>
  <si>
    <t>顾笑</t>
  </si>
  <si>
    <t>57.9</t>
  </si>
  <si>
    <t>026019101</t>
  </si>
  <si>
    <t>赵洋漾</t>
  </si>
  <si>
    <t>79.5</t>
  </si>
  <si>
    <t>026019109</t>
  </si>
  <si>
    <t>黄怡</t>
  </si>
  <si>
    <t>72.2</t>
  </si>
  <si>
    <t>026019252</t>
  </si>
  <si>
    <t>王子瑜</t>
  </si>
  <si>
    <t>67.7</t>
  </si>
  <si>
    <t>026019116</t>
  </si>
  <si>
    <t>佘宛玥</t>
  </si>
  <si>
    <t>026019147</t>
  </si>
  <si>
    <t>钟天一</t>
  </si>
  <si>
    <t>87.2</t>
  </si>
  <si>
    <t>026019243</t>
  </si>
  <si>
    <t>向玉婷</t>
  </si>
  <si>
    <t>75.0</t>
  </si>
  <si>
    <t>026019108</t>
  </si>
  <si>
    <t>吴怡陶</t>
  </si>
  <si>
    <t>026019225</t>
  </si>
  <si>
    <t>曹安</t>
  </si>
  <si>
    <t>026019216</t>
  </si>
  <si>
    <t>赵敏捷</t>
  </si>
  <si>
    <t>76.1</t>
  </si>
  <si>
    <t>026019152</t>
  </si>
  <si>
    <t>虞颖洁</t>
  </si>
  <si>
    <t>73.6</t>
  </si>
  <si>
    <t>026019218</t>
  </si>
  <si>
    <t>赵晓宇</t>
  </si>
  <si>
    <t>77.4</t>
  </si>
  <si>
    <t>026019156</t>
  </si>
  <si>
    <t>朱筱毓</t>
  </si>
  <si>
    <t>65.5</t>
  </si>
  <si>
    <t>2022-2023学年      中医学院·中西医结合学院           中医学专业     19  级      填表时间：2023 年 9 月 23 日</t>
  </si>
  <si>
    <t>021119735</t>
  </si>
  <si>
    <t>孙文正</t>
  </si>
  <si>
    <t>83.9</t>
  </si>
  <si>
    <t>021119721</t>
  </si>
  <si>
    <t>邓梦雅</t>
  </si>
  <si>
    <t>82.4</t>
  </si>
  <si>
    <t>021119722</t>
  </si>
  <si>
    <t>高馨苓</t>
  </si>
  <si>
    <t>85.0</t>
  </si>
  <si>
    <t>021119712</t>
  </si>
  <si>
    <t>张沁怡</t>
  </si>
  <si>
    <t>021118514</t>
  </si>
  <si>
    <t>樊玉婷</t>
  </si>
  <si>
    <t>021119618</t>
  </si>
  <si>
    <t>黄佳雯</t>
  </si>
  <si>
    <t>021119725</t>
  </si>
  <si>
    <t>吴文杰</t>
  </si>
  <si>
    <t>84.9</t>
  </si>
  <si>
    <t>021119705</t>
  </si>
  <si>
    <t>杜施蕊</t>
  </si>
  <si>
    <t>021119730</t>
  </si>
  <si>
    <t>彭羿菲</t>
  </si>
  <si>
    <t>021119719</t>
  </si>
  <si>
    <t>朱言</t>
  </si>
  <si>
    <t>74.2</t>
  </si>
  <si>
    <t>021119720</t>
  </si>
  <si>
    <t>袁梦</t>
  </si>
  <si>
    <t>021119714</t>
  </si>
  <si>
    <t>浦春慧</t>
  </si>
  <si>
    <t>82.8</t>
  </si>
  <si>
    <t>021119739</t>
  </si>
  <si>
    <t>周苏菊</t>
  </si>
  <si>
    <t>85.2</t>
  </si>
  <si>
    <t>021119605</t>
  </si>
  <si>
    <t>薛驰</t>
  </si>
  <si>
    <t>021119607</t>
  </si>
  <si>
    <t>杨艳婷</t>
  </si>
  <si>
    <t>021119715</t>
  </si>
  <si>
    <t>李幻影</t>
  </si>
  <si>
    <t>78.5</t>
  </si>
  <si>
    <t>021119616</t>
  </si>
  <si>
    <t>陈嘉鲁</t>
  </si>
  <si>
    <t>021119733</t>
  </si>
  <si>
    <t>张梦醒</t>
  </si>
  <si>
    <t>021119709</t>
  </si>
  <si>
    <t>芮宇慧</t>
  </si>
  <si>
    <t>78.0</t>
  </si>
  <si>
    <t>021119628</t>
  </si>
  <si>
    <t>刘兹萌</t>
  </si>
  <si>
    <t>021119632</t>
  </si>
  <si>
    <t>朱格格</t>
  </si>
  <si>
    <t>021119748</t>
  </si>
  <si>
    <t>高逸航</t>
  </si>
  <si>
    <t>021119608</t>
  </si>
  <si>
    <t>葛沁</t>
  </si>
  <si>
    <t>021119734</t>
  </si>
  <si>
    <t>阚赛</t>
  </si>
  <si>
    <t>021119619</t>
  </si>
  <si>
    <t>张倩倩</t>
  </si>
  <si>
    <t>021119713</t>
  </si>
  <si>
    <t>范舒婷</t>
  </si>
  <si>
    <t>70.8</t>
  </si>
  <si>
    <t>021119624</t>
  </si>
  <si>
    <t>刘恬田</t>
  </si>
  <si>
    <t>021119630</t>
  </si>
  <si>
    <t>孙超男</t>
  </si>
  <si>
    <t>021119604</t>
  </si>
  <si>
    <t>薛梠鹏</t>
  </si>
  <si>
    <t>021119635</t>
  </si>
  <si>
    <t>黄怡婷</t>
  </si>
  <si>
    <t>021119626</t>
  </si>
  <si>
    <t>沈宇</t>
  </si>
  <si>
    <t>021119732</t>
  </si>
  <si>
    <t>嬴邦迎</t>
  </si>
  <si>
    <t>021119641</t>
  </si>
  <si>
    <t>洪煜</t>
  </si>
  <si>
    <t>021119652</t>
  </si>
  <si>
    <t>陈达</t>
  </si>
  <si>
    <t>021119636</t>
  </si>
  <si>
    <t>薛佳敏</t>
  </si>
  <si>
    <t>021119723</t>
  </si>
  <si>
    <t>周坤</t>
  </si>
  <si>
    <t>65.8</t>
  </si>
  <si>
    <t>021119702</t>
  </si>
  <si>
    <t>陆辰帅</t>
  </si>
  <si>
    <t>73.8</t>
  </si>
  <si>
    <t>021119737</t>
  </si>
  <si>
    <t>张颖敏</t>
  </si>
  <si>
    <t>66.1</t>
  </si>
  <si>
    <t>021119706</t>
  </si>
  <si>
    <t>杨殿仪</t>
  </si>
  <si>
    <t>021119631</t>
  </si>
  <si>
    <t>徐明萱</t>
  </si>
  <si>
    <t>021119633</t>
  </si>
  <si>
    <t>张钱锁</t>
  </si>
  <si>
    <t>021119613</t>
  </si>
  <si>
    <t>费伊娜</t>
  </si>
  <si>
    <t>021119738</t>
  </si>
  <si>
    <t>曹倩倩</t>
  </si>
  <si>
    <t>68.8</t>
  </si>
  <si>
    <t>021119701</t>
  </si>
  <si>
    <t>沈舒宁</t>
  </si>
  <si>
    <t>63.2</t>
  </si>
  <si>
    <t>021119747</t>
  </si>
  <si>
    <t>朱义娟</t>
  </si>
  <si>
    <t>021119606</t>
  </si>
  <si>
    <t>龚婷婷</t>
  </si>
  <si>
    <t>021119708</t>
  </si>
  <si>
    <t>李婧怡</t>
  </si>
  <si>
    <t>021119744</t>
  </si>
  <si>
    <t>徐梦珂</t>
  </si>
  <si>
    <t>79.0</t>
  </si>
  <si>
    <t>021119716</t>
  </si>
  <si>
    <t>徐婉婷</t>
  </si>
  <si>
    <t>76.3</t>
  </si>
  <si>
    <t>021119710</t>
  </si>
  <si>
    <t>赵丽</t>
  </si>
  <si>
    <t>021119649</t>
  </si>
  <si>
    <t>徐楷洋</t>
  </si>
  <si>
    <t>021119637</t>
  </si>
  <si>
    <t>江梨里</t>
  </si>
  <si>
    <t>2022-2023学年发展性素质加分表</t>
  </si>
  <si>
    <t>序号</t>
  </si>
  <si>
    <t>班级</t>
  </si>
  <si>
    <t>加分类别</t>
  </si>
  <si>
    <t>加分理由</t>
  </si>
  <si>
    <t>加分</t>
  </si>
  <si>
    <t>中西临22本博贯通培养</t>
  </si>
  <si>
    <t>工作及任职类</t>
  </si>
  <si>
    <t>2022至2023学年度担任班长一职</t>
  </si>
  <si>
    <t>2022至2023学年度担任团支书一职</t>
  </si>
  <si>
    <t>026022417</t>
  </si>
  <si>
    <t>社会活动类</t>
  </si>
  <si>
    <t>优秀学子母校行获校级先进团队，并担任负责人一职</t>
  </si>
  <si>
    <t>026022404</t>
  </si>
  <si>
    <t>宋姗珊</t>
  </si>
  <si>
    <t>文体类</t>
  </si>
  <si>
    <t>女篮新生赛团体第三</t>
  </si>
  <si>
    <t>马荣伟</t>
  </si>
  <si>
    <t>第七届传统体育运动会团体第三名</t>
  </si>
  <si>
    <t>026022419</t>
  </si>
  <si>
    <t>向秋一</t>
  </si>
  <si>
    <t>026022409</t>
  </si>
  <si>
    <t>汤嘉诚</t>
  </si>
  <si>
    <t>杏仁杯男篮新生赛三等奖</t>
  </si>
  <si>
    <t>026022407</t>
  </si>
  <si>
    <t>陈星源</t>
  </si>
  <si>
    <t>026022406</t>
  </si>
  <si>
    <t>陈子墨</t>
  </si>
  <si>
    <t>026022412</t>
  </si>
  <si>
    <t>潘晨浩</t>
  </si>
  <si>
    <t>中西临221</t>
  </si>
  <si>
    <t>2022至2023学年度中西临221班级班长</t>
  </si>
  <si>
    <t>2022至2023学年度中西临221班级团支书</t>
  </si>
  <si>
    <t>026022107</t>
  </si>
  <si>
    <t>邹穗</t>
  </si>
  <si>
    <t>2022年南京中医药大学“杏仁杯”篮球新生赛女篮第三名</t>
  </si>
  <si>
    <t>南京中医药大学第七届传统体育运动会团体第三名</t>
  </si>
  <si>
    <t>026022101</t>
  </si>
  <si>
    <t>史潇璇</t>
  </si>
  <si>
    <t xml:space="preserve">方菲 </t>
  </si>
  <si>
    <t>026022102</t>
  </si>
  <si>
    <t>杨烁</t>
  </si>
  <si>
    <t>026022126</t>
  </si>
  <si>
    <t>王涵霏</t>
  </si>
  <si>
    <t>026022118</t>
  </si>
  <si>
    <t>徐子洋</t>
  </si>
  <si>
    <t>026022103</t>
  </si>
  <si>
    <t>黎槟郎</t>
  </si>
  <si>
    <t>026022112</t>
  </si>
  <si>
    <t>蔡依琳</t>
  </si>
  <si>
    <t>中西临222</t>
  </si>
  <si>
    <t>其他个人表彰类</t>
  </si>
  <si>
    <t>2022年度优秀共青团干部</t>
  </si>
  <si>
    <t>2022至2023学年班长</t>
  </si>
  <si>
    <t>工作及任职</t>
  </si>
  <si>
    <t>2022至2023学年班级团支书</t>
  </si>
  <si>
    <t>其他加分类</t>
  </si>
  <si>
    <t>大学生作文竞赛获江苏省二等奖</t>
  </si>
  <si>
    <t>2022至2023学年担任中班班长</t>
  </si>
  <si>
    <t>科创类</t>
  </si>
  <si>
    <t>第九届江苏省“互联网+”大学生创新创业大赛高教主赛道决赛二等奖</t>
  </si>
  <si>
    <t>第十八届“挑战杯”全国大学生课外学术科技作品竞赛江苏省选拔赛三等奖</t>
  </si>
  <si>
    <t>中西临223</t>
  </si>
  <si>
    <t>026022206</t>
  </si>
  <si>
    <t>李俊雨</t>
  </si>
  <si>
    <t>826022243</t>
  </si>
  <si>
    <t>何卓航</t>
  </si>
  <si>
    <r>
      <t>中西临2</t>
    </r>
    <r>
      <rPr>
        <sz val="12"/>
        <rFont val="宋体"/>
        <family val="0"/>
      </rPr>
      <t>22</t>
    </r>
  </si>
  <si>
    <t>026022204</t>
  </si>
  <si>
    <t>戴佳辰</t>
  </si>
  <si>
    <t>026022210</t>
  </si>
  <si>
    <t>石姿颖</t>
  </si>
  <si>
    <t>026022221</t>
  </si>
  <si>
    <t>杨宇宸</t>
  </si>
  <si>
    <t>杏仁杯男篮新生赛第三名</t>
  </si>
  <si>
    <t>026022240</t>
  </si>
  <si>
    <t>胡瀚文</t>
  </si>
  <si>
    <t>女篮新生赛第三名</t>
  </si>
  <si>
    <t>826022244</t>
  </si>
  <si>
    <t>周羽言</t>
  </si>
  <si>
    <t>026022336</t>
  </si>
  <si>
    <t>杨一明</t>
  </si>
  <si>
    <t>工作和任职类；文体类</t>
  </si>
  <si>
    <t>2022至2023学年度任职班长；校级传统体育运动会团体第三名</t>
  </si>
  <si>
    <t>2022至2023学年度任职班长；校级女篮篮球新生赛团体第三名</t>
  </si>
  <si>
    <t>工作和任职类</t>
  </si>
  <si>
    <t>2022至2023学年度任职团支书</t>
  </si>
  <si>
    <t>其它加分类</t>
  </si>
  <si>
    <t>江苏省大学生安全知识竞赛省一等奖</t>
  </si>
  <si>
    <t>科创类；文体类</t>
  </si>
  <si>
    <r>
      <t>中国大学生计算机设计大赛国家级一等奖</t>
    </r>
    <r>
      <rPr>
        <sz val="12"/>
        <color indexed="10"/>
        <rFont val="宋体"/>
        <family val="0"/>
      </rPr>
      <t>第二</t>
    </r>
    <r>
      <rPr>
        <sz val="12"/>
        <color indexed="8"/>
        <rFont val="宋体"/>
        <family val="0"/>
      </rPr>
      <t>主创；校级传统体育运动会团体第三名</t>
    </r>
  </si>
  <si>
    <t>王宇森</t>
  </si>
  <si>
    <t>026022304</t>
  </si>
  <si>
    <t>高浪哲</t>
  </si>
  <si>
    <t>026022309</t>
  </si>
  <si>
    <t>李腾</t>
  </si>
  <si>
    <t>校级男篮篮球赛团体第三名；校级传统体育运动会团体第三名</t>
  </si>
  <si>
    <t>026022310</t>
  </si>
  <si>
    <t>刘奇荣</t>
  </si>
  <si>
    <t>026022312</t>
  </si>
  <si>
    <t>崔志</t>
  </si>
  <si>
    <t>026022313</t>
  </si>
  <si>
    <t>陶醇</t>
  </si>
  <si>
    <t>026022337</t>
  </si>
  <si>
    <t>高境苒</t>
  </si>
  <si>
    <t>校级传统体育运动会团体第三名；校级女篮篮球新生赛团体第三名</t>
  </si>
  <si>
    <t>校级传统体育运动会团体第三名</t>
  </si>
  <si>
    <t>026022330</t>
  </si>
  <si>
    <t>欧虹娟</t>
  </si>
  <si>
    <t>校级男篮篮球赛团体第三名</t>
  </si>
  <si>
    <t>中西临212</t>
  </si>
  <si>
    <t>026021249</t>
  </si>
  <si>
    <t>孙幸达</t>
  </si>
  <si>
    <t>2022-2023学年担任中西临212班班长</t>
  </si>
  <si>
    <t>唐冠儒</t>
  </si>
  <si>
    <t>2023年“遇见南中医·优秀学子母校行”优秀团队成员</t>
  </si>
  <si>
    <t>孙植艺</t>
  </si>
  <si>
    <t>2022-2023学年担任中医学院·中西医结合学院分团委副书记</t>
  </si>
  <si>
    <t>026021228</t>
  </si>
  <si>
    <t>唐仕洋</t>
  </si>
  <si>
    <t>2022-2023学年担任中西临212班团支书</t>
  </si>
  <si>
    <t>2022年大学生志愿者暑期文化科技卫生“三下乡”社会实践活动优秀团队(校级）</t>
  </si>
  <si>
    <t>2022年大学生志愿者暑期文化科技卫生“三下乡”社会实践活动优秀团队（省级）</t>
  </si>
  <si>
    <t>2022-2023年获校优秀团干部</t>
  </si>
  <si>
    <t>026021246</t>
  </si>
  <si>
    <t>王希</t>
  </si>
  <si>
    <t>2022年大学生志愿者暑期文化科技卫生“三下乡”社会实践活动优秀团队（校级）</t>
  </si>
  <si>
    <t>孙铭璐</t>
  </si>
  <si>
    <t>026201231</t>
  </si>
  <si>
    <t>赵欣怡</t>
  </si>
  <si>
    <t>026021223</t>
  </si>
  <si>
    <t>刘欣然</t>
  </si>
  <si>
    <t>026021226</t>
  </si>
  <si>
    <t>王邓翔</t>
  </si>
  <si>
    <t>李春雨</t>
  </si>
  <si>
    <t>026021208</t>
  </si>
  <si>
    <t>刘成静</t>
  </si>
  <si>
    <t>026021214</t>
  </si>
  <si>
    <t>曾上洁</t>
  </si>
  <si>
    <t>覃思蓉</t>
  </si>
  <si>
    <t>026021225</t>
  </si>
  <si>
    <t>朱俊楠</t>
  </si>
  <si>
    <t>026021233</t>
  </si>
  <si>
    <t>马金波</t>
  </si>
  <si>
    <t>姜易彤</t>
  </si>
  <si>
    <t>李小莹</t>
  </si>
  <si>
    <t>张腾</t>
  </si>
  <si>
    <t>《医学与哲学》中文核心一作发表论文（《对弗洛伊德“trieb”的误解及相关遗留问题的辨析》）</t>
  </si>
  <si>
    <t>吴佳鑫</t>
  </si>
  <si>
    <t>2022年大学生志愿者暑期文化科技卫生“三下乡”社会实践活动优秀团队成员（校级）</t>
  </si>
  <si>
    <t>陈萌欣</t>
  </si>
  <si>
    <t>社会类活动</t>
  </si>
  <si>
    <t>2022年大学生志愿者暑期文化科技卫生“三下乡”社会实践活动优秀团队成员（省级）</t>
  </si>
  <si>
    <t>026021216</t>
  </si>
  <si>
    <t>沈芯宇</t>
  </si>
  <si>
    <t>中西临213</t>
  </si>
  <si>
    <t>026021305</t>
  </si>
  <si>
    <t>汪佳俊</t>
  </si>
  <si>
    <t>社会活动类</t>
  </si>
  <si>
    <t>026021312</t>
  </si>
  <si>
    <t>宋执鉴</t>
  </si>
  <si>
    <t>026021328</t>
  </si>
  <si>
    <t>曾耀霖</t>
  </si>
  <si>
    <t>026021329</t>
  </si>
  <si>
    <t>邵佳惠</t>
  </si>
  <si>
    <t>校优秀共青团干</t>
  </si>
  <si>
    <t>“挑战杯”江苏省大学生课外学术科技作品竞赛黑科技专项赛特等奖第一主创</t>
  </si>
  <si>
    <t>校优秀团干部</t>
  </si>
  <si>
    <t>2022-2023学年任中西临213班班长</t>
  </si>
  <si>
    <t>2022-2023学年任中西临213班团支书</t>
  </si>
  <si>
    <t>2022-2023学年获校十佳团支书</t>
  </si>
  <si>
    <t>中西临211</t>
  </si>
  <si>
    <t>第一作者发表SCI一篇 期刊：Journal of Ethnopharmacology；</t>
  </si>
  <si>
    <t>026021122</t>
  </si>
  <si>
    <t>陈文静</t>
  </si>
  <si>
    <t>026021109</t>
  </si>
  <si>
    <t>倪喆</t>
  </si>
  <si>
    <t>2022-2023学年任中西临211班团支书</t>
  </si>
  <si>
    <t>2022-2023学年任中西临211班班长</t>
  </si>
  <si>
    <t>2022-2023学年获校优秀团干部</t>
  </si>
  <si>
    <t>中西临201</t>
  </si>
  <si>
    <t>大学生志愿者暑期文化科技卫生“三下乡”社会实践优秀团队成员（省级）</t>
  </si>
  <si>
    <t>中国大学生计算机设计大赛 一等奖 “灸世济人的针功夫” 第一主创</t>
  </si>
  <si>
    <t>江苏省“互联网+”大学生创新创业大赛 三等奖第二主创</t>
  </si>
  <si>
    <t>班级团支书</t>
  </si>
  <si>
    <t>优秀学生干部（省级）</t>
  </si>
  <si>
    <t>026020113</t>
  </si>
  <si>
    <t>葛瑞琪</t>
  </si>
  <si>
    <t>大学生志愿者暑期文化科技卫生“三下乡”社会实践优秀团队成员（校级）</t>
  </si>
  <si>
    <t>026020135</t>
  </si>
  <si>
    <t>庄道林</t>
  </si>
  <si>
    <t>026020121</t>
  </si>
  <si>
    <t>高梦萱</t>
  </si>
  <si>
    <t>社会工作类</t>
  </si>
  <si>
    <t>三好学生（省级）</t>
  </si>
  <si>
    <t>第八届中国国际“互联网+”江苏省选拔赛  二等奖 前三主创</t>
  </si>
  <si>
    <t>十佳资助宣传大使（校级）</t>
  </si>
  <si>
    <t>中西临202</t>
  </si>
  <si>
    <t>026020249</t>
  </si>
  <si>
    <t>华晓晨</t>
  </si>
  <si>
    <t>大艺团京剧作品《大登殿》获戏曲类传承奖(省二等奖）</t>
  </si>
  <si>
    <t>026020244</t>
  </si>
  <si>
    <t>李昱坤</t>
  </si>
  <si>
    <t>任职类</t>
  </si>
  <si>
    <t>2022至2023学年度班长</t>
  </si>
  <si>
    <t>2022至2023学年度团支书</t>
  </si>
  <si>
    <t>中西临203</t>
  </si>
  <si>
    <t>2022年江苏省暑期社会实践“优秀团队”忆家安实践团成员（省级）</t>
  </si>
  <si>
    <t>2023遇见南中医优秀母校行寒假志愿活动校级先进团队成员</t>
  </si>
  <si>
    <t>第一作者发表SCI论文1篇： 期刊：SEPARATION SCIENCE</t>
  </si>
  <si>
    <t>第一作者发表SCI论文1篇: 期刊：Frontiers in Oncology</t>
  </si>
  <si>
    <t>第一作者发表SCI论文1篇：期刊：Frontiers in pharmacology</t>
  </si>
  <si>
    <t>第一作者发表中文核心论文1篇： 期刊：南京中医药大学学报（自然科学版）</t>
  </si>
  <si>
    <t>2022至2023学年度班级团支部书记</t>
  </si>
  <si>
    <t>其他表彰类</t>
  </si>
  <si>
    <t>2023遇见南中医优秀母校行校级先进团队成员</t>
  </si>
  <si>
    <t>第一作者发表SCI一篇：期刊：Journal of Separation Science</t>
  </si>
  <si>
    <t>校级志愿服务先进个人（校十佳志愿者）</t>
  </si>
  <si>
    <t>大学生志愿者暑期文化科技卫生“三下乡”社会实践优秀团队负责人（省级）</t>
  </si>
  <si>
    <t>暑期社会实践先进个人（校级）</t>
  </si>
  <si>
    <t>大学生暑期社会实践先进个人（省级）</t>
  </si>
  <si>
    <t>中国大学生计算机设计大赛国家级一等奖第一主创</t>
  </si>
  <si>
    <t>中医196</t>
  </si>
  <si>
    <t>2022.9-2023.9任中医196班长</t>
  </si>
  <si>
    <t>2022.9-2023.9任中医196团支书</t>
  </si>
  <si>
    <t>2022年江苏省大中专学生志愿者暑期文化科技卫生“三下乡”社会实践优秀团队成员</t>
  </si>
  <si>
    <t>021119620</t>
  </si>
  <si>
    <t>赵亦婷</t>
  </si>
  <si>
    <t>2022年江苏省大学生戏剧展演戏曲类剧目传承奖</t>
  </si>
  <si>
    <t>论文发表：《中国中医药现代远程教育》无锡市中医药文化软实力研究</t>
  </si>
  <si>
    <t>中医197班</t>
  </si>
  <si>
    <t>2022年9月至2023年9月任中医197班长</t>
  </si>
  <si>
    <t>2022年9月至2023年9月任中医197团支书</t>
  </si>
  <si>
    <t>2023年5月获得校优秀共青团干部</t>
  </si>
  <si>
    <t>第十八届挑战杯省赛一等奖第四主创</t>
  </si>
  <si>
    <t>中西临192</t>
  </si>
  <si>
    <t>班级班长</t>
  </si>
  <si>
    <t>团支书</t>
  </si>
  <si>
    <t xml:space="preserve">084618140         </t>
  </si>
  <si>
    <t xml:space="preserve">王敏歆   </t>
  </si>
  <si>
    <t>论文发表：SCI，第一作者，Journal of Advanced Research</t>
  </si>
  <si>
    <t>论文发表：SCI，第一作者，Chemistry and Physics of lipids</t>
  </si>
  <si>
    <t>论文发表：《炎黄地理》，省级刊物</t>
  </si>
  <si>
    <t>校优秀共青团干部</t>
  </si>
  <si>
    <t>2022年江苏省大学生戏剧展演短剧类省级三等奖</t>
  </si>
  <si>
    <t>中西临191</t>
  </si>
  <si>
    <t>2022年度十佳班长</t>
  </si>
  <si>
    <t>2022-2023学年班级班长</t>
  </si>
  <si>
    <t>026019121</t>
  </si>
  <si>
    <t>苏佳乐</t>
  </si>
  <si>
    <t>2022-2023学年团支书</t>
  </si>
  <si>
    <t>026019105</t>
  </si>
  <si>
    <t>叶自隆</t>
  </si>
  <si>
    <t>2023年“杏林杯”篮球院赛第三名</t>
  </si>
  <si>
    <t>065018130</t>
  </si>
  <si>
    <t>2022年度南京中医药大学青年志愿者行动“优秀青年志愿者”</t>
  </si>
  <si>
    <t>026019102</t>
  </si>
  <si>
    <t>陈晓阳</t>
  </si>
  <si>
    <t>2022年江苏省大中专生志愿者暑期文化科技卫生“三下乡”社会实践优秀团队成员（省级）</t>
  </si>
  <si>
    <t>026019160</t>
  </si>
  <si>
    <t>王银丽</t>
  </si>
  <si>
    <t>发表专利：一种大柴胡汤加工半自动化生产设备</t>
  </si>
  <si>
    <t>第十八届挑战杯全国大学生课外学术科技作品竞赛省级二等奖第二主创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</si>
</sst>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68">
    <font>
      <sz val="12"/>
      <name val="宋体"/>
      <family val="0"/>
    </font>
    <font>
      <sz val="11"/>
      <name val="宋体"/>
      <family val="0"/>
    </font>
    <font>
      <sz val="16"/>
      <name val="方正小标宋简体"/>
      <family val="0"/>
    </font>
    <font>
      <b/>
      <sz val="12"/>
      <name val="宋体"/>
      <family val="0"/>
    </font>
    <font>
      <sz val="11"/>
      <color indexed="8"/>
      <name val="宋体"/>
      <family val="0"/>
    </font>
    <font>
      <sz val="12"/>
      <color indexed="8"/>
      <name val="宋体"/>
      <family val="0"/>
    </font>
    <font>
      <sz val="12"/>
      <color indexed="10"/>
      <name val="宋体"/>
      <family val="0"/>
    </font>
    <font>
      <sz val="18"/>
      <name val="方正小标宋简体"/>
      <family val="0"/>
    </font>
    <font>
      <sz val="14"/>
      <name val="方正小标宋简体"/>
      <family val="0"/>
    </font>
    <font>
      <sz val="12"/>
      <name val="方正小标宋简体"/>
      <family val="0"/>
    </font>
    <font>
      <sz val="12"/>
      <color indexed="8"/>
      <name val="方正小标宋简体"/>
      <family val="0"/>
    </font>
    <font>
      <sz val="12"/>
      <name val="黑体"/>
      <family val="3"/>
    </font>
    <font>
      <sz val="12"/>
      <color indexed="8"/>
      <name val="黑体"/>
      <family val="3"/>
    </font>
    <font>
      <sz val="11"/>
      <color indexed="8"/>
      <name val="黑体"/>
      <family val="3"/>
    </font>
    <font>
      <sz val="11"/>
      <name val="黑体"/>
      <family val="3"/>
    </font>
    <font>
      <sz val="9"/>
      <color indexed="8"/>
      <name val="DejaVu Sans"/>
      <family val="2"/>
    </font>
    <font>
      <sz val="11"/>
      <color indexed="8"/>
      <name val="等线"/>
      <family val="0"/>
    </font>
    <font>
      <sz val="11"/>
      <name val="等线"/>
      <family val="0"/>
    </font>
    <font>
      <b/>
      <sz val="12"/>
      <color indexed="10"/>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4"/>
      <name val="Calibri"/>
      <family val="2"/>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宋体"/>
      <family val="0"/>
    </font>
    <font>
      <sz val="12"/>
      <color rgb="FFFF0000"/>
      <name val="宋体"/>
      <family val="0"/>
    </font>
    <font>
      <sz val="12"/>
      <color rgb="FF000000"/>
      <name val="方正小标宋简体"/>
      <family val="0"/>
    </font>
    <font>
      <sz val="12"/>
      <color rgb="FF000000"/>
      <name val="黑体"/>
      <family val="3"/>
    </font>
    <font>
      <sz val="11"/>
      <color rgb="FF000000"/>
      <name val="黑体"/>
      <family val="3"/>
    </font>
    <font>
      <sz val="9"/>
      <color rgb="FF000000"/>
      <name val="DejaVu Sans"/>
      <family val="2"/>
    </font>
    <font>
      <sz val="11"/>
      <color indexed="8"/>
      <name val="Calibri"/>
      <family val="0"/>
    </font>
    <font>
      <sz val="11"/>
      <name val="Calibri"/>
      <family val="0"/>
    </font>
    <font>
      <sz val="11"/>
      <color rgb="FF000000"/>
      <name val="等线"/>
      <family val="0"/>
    </font>
    <font>
      <sz val="11"/>
      <color rgb="FF000000"/>
      <name val="Calibri"/>
      <family val="0"/>
    </font>
    <font>
      <b/>
      <sz val="12"/>
      <color rgb="FFFF0000"/>
      <name val="方正仿宋_GBK"/>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8D8D8"/>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3" borderId="5" applyNumberFormat="0" applyAlignment="0" applyProtection="0"/>
    <xf numFmtId="0" fontId="47" fillId="4" borderId="6" applyNumberFormat="0" applyAlignment="0" applyProtection="0"/>
    <xf numFmtId="0" fontId="48" fillId="4" borderId="5" applyNumberFormat="0" applyAlignment="0" applyProtection="0"/>
    <xf numFmtId="0" fontId="49" fillId="5" borderId="7" applyNumberFormat="0" applyAlignment="0" applyProtection="0"/>
    <xf numFmtId="0" fontId="50" fillId="0" borderId="8" applyNumberFormat="0" applyFill="0" applyAlignment="0" applyProtection="0"/>
    <xf numFmtId="0" fontId="51" fillId="0" borderId="9"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0" fillId="0" borderId="0">
      <alignment/>
      <protection/>
    </xf>
    <xf numFmtId="0" fontId="56" fillId="0" borderId="0">
      <alignment/>
      <protection/>
    </xf>
  </cellStyleXfs>
  <cellXfs count="118">
    <xf numFmtId="0" fontId="0" fillId="0" borderId="0" xfId="0" applyAlignment="1">
      <alignment/>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0" fillId="0" borderId="13" xfId="0" applyFill="1" applyBorder="1" applyAlignment="1">
      <alignment horizontal="center"/>
    </xf>
    <xf numFmtId="0" fontId="0" fillId="0" borderId="13" xfId="0" applyFill="1" applyBorder="1" applyAlignment="1">
      <alignment horizontal="left"/>
    </xf>
    <xf numFmtId="49" fontId="0" fillId="0" borderId="13" xfId="0" applyNumberFormat="1" applyFill="1" applyBorder="1" applyAlignment="1">
      <alignment horizontal="left"/>
    </xf>
    <xf numFmtId="0" fontId="0" fillId="0" borderId="13" xfId="64" applyFont="1" applyBorder="1" applyAlignment="1">
      <alignment horizontal="left"/>
      <protection/>
    </xf>
    <xf numFmtId="49" fontId="56" fillId="0" borderId="13" xfId="64" applyNumberFormat="1" applyBorder="1" applyAlignment="1">
      <alignment horizontal="left"/>
      <protection/>
    </xf>
    <xf numFmtId="0" fontId="56" fillId="0" borderId="13" xfId="64" applyBorder="1" applyAlignment="1">
      <alignment horizontal="left"/>
      <protection/>
    </xf>
    <xf numFmtId="0" fontId="0" fillId="0" borderId="0" xfId="0" applyFill="1" applyAlignment="1">
      <alignment horizontal="left"/>
    </xf>
    <xf numFmtId="49" fontId="0" fillId="0" borderId="0" xfId="0" applyNumberFormat="1" applyFill="1" applyAlignment="1">
      <alignment horizontal="left"/>
    </xf>
    <xf numFmtId="0" fontId="0" fillId="0" borderId="13" xfId="0" applyFont="1" applyFill="1" applyBorder="1" applyAlignment="1">
      <alignment horizontal="left"/>
    </xf>
    <xf numFmtId="0" fontId="5" fillId="0" borderId="13" xfId="0" applyFont="1" applyFill="1" applyBorder="1" applyAlignment="1">
      <alignment horizontal="left"/>
    </xf>
    <xf numFmtId="0" fontId="57" fillId="0" borderId="13" xfId="0" applyFont="1" applyFill="1" applyBorder="1" applyAlignment="1">
      <alignment horizontal="left"/>
    </xf>
    <xf numFmtId="49" fontId="0" fillId="0" borderId="13" xfId="0" applyNumberFormat="1" applyFont="1" applyFill="1" applyBorder="1" applyAlignment="1">
      <alignment horizontal="left"/>
    </xf>
    <xf numFmtId="0" fontId="0" fillId="0" borderId="13" xfId="0" applyFont="1" applyFill="1" applyBorder="1" applyAlignment="1">
      <alignment horizontal="left" vertical="center"/>
    </xf>
    <xf numFmtId="0" fontId="58" fillId="0" borderId="13" xfId="0" applyFont="1" applyFill="1" applyBorder="1" applyAlignment="1">
      <alignment horizontal="left"/>
    </xf>
    <xf numFmtId="49" fontId="0" fillId="0" borderId="13" xfId="0" applyNumberFormat="1" applyFont="1" applyFill="1" applyBorder="1" applyAlignment="1">
      <alignment horizontal="left" vertical="center"/>
    </xf>
    <xf numFmtId="0" fontId="0" fillId="0" borderId="13" xfId="0" applyFill="1" applyBorder="1" applyAlignment="1">
      <alignment horizontal="left"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Fill="1" applyBorder="1" applyAlignment="1">
      <alignment horizontal="center" vertical="center"/>
    </xf>
    <xf numFmtId="0" fontId="8" fillId="0" borderId="13" xfId="0" applyFont="1" applyBorder="1" applyAlignment="1">
      <alignment horizontal="center"/>
    </xf>
    <xf numFmtId="0" fontId="7" fillId="0" borderId="13" xfId="0" applyFont="1" applyBorder="1" applyAlignment="1">
      <alignment horizontal="center"/>
    </xf>
    <xf numFmtId="0" fontId="7" fillId="0" borderId="13" xfId="0" applyFont="1" applyFill="1" applyBorder="1" applyAlignment="1">
      <alignment horizontal="center"/>
    </xf>
    <xf numFmtId="49" fontId="9" fillId="0" borderId="13" xfId="0" applyNumberFormat="1" applyFont="1" applyBorder="1" applyAlignment="1">
      <alignment horizontal="center" vertical="center"/>
    </xf>
    <xf numFmtId="0" fontId="9" fillId="0" borderId="13"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Fill="1" applyBorder="1" applyAlignment="1">
      <alignment horizontal="center" vertical="center"/>
    </xf>
    <xf numFmtId="0" fontId="11" fillId="0" borderId="13" xfId="0" applyFont="1" applyBorder="1" applyAlignment="1">
      <alignment horizontal="center" vertical="center" wrapText="1"/>
    </xf>
    <xf numFmtId="0" fontId="12" fillId="0" borderId="13" xfId="0" applyFont="1" applyBorder="1" applyAlignment="1">
      <alignment horizontal="center" vertical="center" wrapText="1"/>
    </xf>
    <xf numFmtId="9" fontId="12" fillId="33" borderId="13" xfId="0" applyNumberFormat="1" applyFont="1" applyFill="1" applyBorder="1" applyAlignment="1">
      <alignment horizontal="center" vertical="center"/>
    </xf>
    <xf numFmtId="0" fontId="13" fillId="0" borderId="14" xfId="0" applyFont="1" applyBorder="1" applyAlignment="1">
      <alignment horizontal="center" vertical="center" wrapText="1"/>
    </xf>
    <xf numFmtId="0" fontId="11" fillId="0" borderId="13" xfId="0" applyFont="1" applyFill="1" applyBorder="1" applyAlignment="1">
      <alignment horizontal="center" vertical="center"/>
    </xf>
    <xf numFmtId="0" fontId="11" fillId="33" borderId="13" xfId="0" applyFont="1" applyFill="1" applyBorder="1" applyAlignment="1">
      <alignment horizontal="center" vertical="center"/>
    </xf>
    <xf numFmtId="0" fontId="14" fillId="0" borderId="15" xfId="0" applyFont="1" applyBorder="1" applyAlignment="1">
      <alignment horizontal="center" vertical="center" wrapText="1"/>
    </xf>
    <xf numFmtId="0" fontId="11" fillId="0" borderId="13" xfId="0" applyFont="1" applyFill="1" applyBorder="1" applyAlignment="1">
      <alignment horizontal="center" vertical="center" wrapText="1"/>
    </xf>
    <xf numFmtId="49" fontId="0" fillId="0" borderId="13" xfId="0" applyNumberFormat="1" applyBorder="1" applyAlignment="1">
      <alignment horizontal="center" vertical="center"/>
    </xf>
    <xf numFmtId="0" fontId="0" fillId="0" borderId="13" xfId="63" applyBorder="1" applyAlignment="1">
      <alignment horizontal="center" vertical="center"/>
      <protection/>
    </xf>
    <xf numFmtId="0" fontId="0" fillId="33" borderId="13" xfId="0" applyFill="1" applyBorder="1" applyAlignment="1">
      <alignment horizontal="center" vertical="center"/>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13" xfId="0" applyNumberFormat="1" applyFill="1" applyBorder="1" applyAlignment="1">
      <alignment horizontal="center" vertical="center"/>
    </xf>
    <xf numFmtId="49" fontId="0" fillId="0" borderId="13" xfId="0" applyNumberFormat="1" applyFill="1" applyBorder="1" applyAlignment="1">
      <alignment horizontal="center" vertical="center"/>
    </xf>
    <xf numFmtId="0" fontId="0" fillId="0" borderId="13" xfId="63" applyFill="1" applyBorder="1" applyAlignment="1">
      <alignment horizontal="center" vertical="center"/>
      <protection/>
    </xf>
    <xf numFmtId="0" fontId="7" fillId="0" borderId="12" xfId="0" applyFont="1" applyBorder="1" applyAlignment="1">
      <alignment horizontal="center" vertical="center"/>
    </xf>
    <xf numFmtId="49" fontId="9" fillId="0" borderId="14" xfId="0" applyNumberFormat="1" applyFont="1" applyBorder="1" applyAlignment="1">
      <alignment horizontal="center" vertical="center" wrapText="1"/>
    </xf>
    <xf numFmtId="0" fontId="9" fillId="0" borderId="14" xfId="0" applyFont="1" applyBorder="1" applyAlignment="1">
      <alignment horizontal="center" vertical="center" wrapText="1"/>
    </xf>
    <xf numFmtId="9" fontId="9" fillId="33" borderId="13" xfId="0" applyNumberFormat="1" applyFont="1" applyFill="1" applyBorder="1" applyAlignment="1">
      <alignment horizontal="center" vertical="center"/>
    </xf>
    <xf numFmtId="49" fontId="9" fillId="0" borderId="16" xfId="0" applyNumberFormat="1" applyFont="1" applyBorder="1" applyAlignment="1">
      <alignment horizontal="center" vertical="center" wrapText="1"/>
    </xf>
    <xf numFmtId="0" fontId="11" fillId="0" borderId="13" xfId="0" applyFont="1" applyBorder="1" applyAlignment="1">
      <alignment horizontal="center" vertical="center"/>
    </xf>
    <xf numFmtId="0" fontId="9" fillId="0" borderId="16" xfId="0" applyFont="1" applyBorder="1" applyAlignment="1">
      <alignment horizontal="center" vertical="center" wrapText="1"/>
    </xf>
    <xf numFmtId="0" fontId="9" fillId="33" borderId="13" xfId="0" applyFont="1" applyFill="1" applyBorder="1" applyAlignment="1">
      <alignment horizontal="center" vertical="center"/>
    </xf>
    <xf numFmtId="9" fontId="12" fillId="0" borderId="13" xfId="0" applyNumberFormat="1" applyFont="1" applyBorder="1" applyAlignment="1">
      <alignment horizontal="center" vertical="center"/>
    </xf>
    <xf numFmtId="0" fontId="9" fillId="0" borderId="15" xfId="0" applyFont="1" applyBorder="1" applyAlignment="1">
      <alignment horizontal="center" vertical="center" wrapText="1"/>
    </xf>
    <xf numFmtId="49" fontId="9" fillId="0" borderId="15" xfId="0" applyNumberFormat="1" applyFont="1" applyBorder="1" applyAlignment="1">
      <alignment horizontal="center" vertical="center" wrapText="1"/>
    </xf>
    <xf numFmtId="0" fontId="0" fillId="0" borderId="0" xfId="0" applyAlignment="1">
      <alignment horizontal="center" vertical="center"/>
    </xf>
    <xf numFmtId="0" fontId="59" fillId="0" borderId="13" xfId="0" applyFont="1" applyBorder="1" applyAlignment="1">
      <alignment horizontal="center" vertical="center"/>
    </xf>
    <xf numFmtId="0" fontId="60" fillId="0" borderId="13" xfId="0" applyFont="1" applyBorder="1" applyAlignment="1">
      <alignment horizontal="center" vertical="center" wrapText="1"/>
    </xf>
    <xf numFmtId="9" fontId="60" fillId="34" borderId="13" xfId="0" applyNumberFormat="1" applyFont="1" applyFill="1" applyBorder="1" applyAlignment="1">
      <alignment horizontal="center" vertical="center"/>
    </xf>
    <xf numFmtId="0" fontId="61" fillId="0" borderId="14" xfId="0" applyFont="1" applyBorder="1" applyAlignment="1">
      <alignment horizontal="center" vertical="center" wrapText="1"/>
    </xf>
    <xf numFmtId="0" fontId="11" fillId="34" borderId="13" xfId="0" applyFont="1" applyFill="1" applyBorder="1" applyAlignment="1">
      <alignment horizontal="center" vertical="center"/>
    </xf>
    <xf numFmtId="49" fontId="11" fillId="0" borderId="13" xfId="0" applyNumberFormat="1" applyFont="1" applyBorder="1" applyAlignment="1">
      <alignment horizontal="center" vertical="center" wrapText="1"/>
    </xf>
    <xf numFmtId="0" fontId="62" fillId="0" borderId="13" xfId="0" applyFont="1" applyFill="1" applyBorder="1" applyAlignment="1">
      <alignment vertical="center"/>
    </xf>
    <xf numFmtId="0" fontId="0" fillId="0" borderId="12" xfId="63" applyFill="1" applyBorder="1" applyAlignment="1">
      <alignment horizontal="center" vertical="center"/>
      <protection/>
    </xf>
    <xf numFmtId="0" fontId="0" fillId="35" borderId="13" xfId="0" applyFont="1" applyFill="1" applyBorder="1" applyAlignment="1">
      <alignment horizontal="center" vertical="center"/>
    </xf>
    <xf numFmtId="0" fontId="62" fillId="0" borderId="13" xfId="0" applyFont="1" applyFill="1" applyBorder="1" applyAlignment="1">
      <alignment horizontal="left" vertical="center"/>
    </xf>
    <xf numFmtId="49" fontId="63" fillId="0" borderId="13"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64" fillId="0" borderId="12" xfId="63" applyFont="1" applyFill="1" applyBorder="1" applyAlignment="1">
      <alignment horizontal="center" vertical="center"/>
      <protection/>
    </xf>
    <xf numFmtId="49" fontId="63" fillId="0" borderId="13" xfId="0" applyNumberFormat="1" applyFont="1" applyFill="1" applyBorder="1" applyAlignment="1">
      <alignment vertical="center"/>
    </xf>
    <xf numFmtId="0" fontId="64" fillId="0" borderId="13" xfId="63" applyFont="1" applyFill="1" applyBorder="1" applyAlignment="1">
      <alignment horizontal="center" vertical="center"/>
      <protection/>
    </xf>
    <xf numFmtId="0" fontId="0" fillId="0" borderId="13" xfId="0" applyFont="1" applyFill="1" applyBorder="1" applyAlignment="1">
      <alignment horizontal="center" vertical="center"/>
    </xf>
    <xf numFmtId="9" fontId="9" fillId="34" borderId="13" xfId="0" applyNumberFormat="1" applyFont="1" applyFill="1" applyBorder="1" applyAlignment="1">
      <alignment horizontal="center" vertical="center"/>
    </xf>
    <xf numFmtId="0" fontId="9" fillId="34" borderId="13" xfId="0" applyFont="1" applyFill="1" applyBorder="1" applyAlignment="1">
      <alignment horizontal="center" vertical="center"/>
    </xf>
    <xf numFmtId="9" fontId="60" fillId="0" borderId="13" xfId="0" applyNumberFormat="1" applyFont="1" applyBorder="1" applyAlignment="1">
      <alignment horizontal="center" vertical="center"/>
    </xf>
    <xf numFmtId="0" fontId="0" fillId="0" borderId="0" xfId="0" applyFont="1" applyAlignment="1">
      <alignment horizontal="center" vertical="center"/>
    </xf>
    <xf numFmtId="49" fontId="63" fillId="0" borderId="17" xfId="0" applyNumberFormat="1" applyFont="1" applyFill="1" applyBorder="1" applyAlignment="1">
      <alignment/>
    </xf>
    <xf numFmtId="49" fontId="63" fillId="0" borderId="18" xfId="0" applyNumberFormat="1" applyFont="1" applyFill="1" applyBorder="1" applyAlignment="1">
      <alignment/>
    </xf>
    <xf numFmtId="0" fontId="0" fillId="0" borderId="13" xfId="63" applyFont="1" applyFill="1" applyBorder="1" applyAlignment="1">
      <alignment horizontal="center" vertical="center"/>
      <protection/>
    </xf>
    <xf numFmtId="0" fontId="0" fillId="34" borderId="13" xfId="0" applyFont="1" applyFill="1" applyBorder="1" applyAlignment="1">
      <alignment horizontal="center" vertical="center"/>
    </xf>
    <xf numFmtId="0" fontId="64" fillId="0" borderId="13" xfId="0" applyFont="1" applyFill="1" applyBorder="1" applyAlignment="1">
      <alignment horizontal="center" vertical="center"/>
    </xf>
    <xf numFmtId="0" fontId="0" fillId="34" borderId="13" xfId="0" applyFill="1" applyBorder="1" applyAlignment="1">
      <alignment horizontal="center" vertical="center"/>
    </xf>
    <xf numFmtId="0" fontId="0" fillId="35" borderId="13" xfId="0" applyFill="1" applyBorder="1" applyAlignment="1">
      <alignment horizontal="center" vertical="center"/>
    </xf>
    <xf numFmtId="49" fontId="61" fillId="0" borderId="14"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0" fontId="0" fillId="0" borderId="13" xfId="63" applyFont="1" applyBorder="1" applyAlignment="1">
      <alignment horizontal="center" vertical="center"/>
      <protection/>
    </xf>
    <xf numFmtId="176" fontId="57" fillId="0" borderId="13" xfId="0" applyNumberFormat="1" applyFont="1" applyBorder="1" applyAlignment="1">
      <alignment horizontal="left" vertical="center"/>
    </xf>
    <xf numFmtId="0" fontId="5" fillId="0" borderId="19" xfId="0" applyFont="1" applyBorder="1" applyAlignment="1">
      <alignment horizontal="center" vertical="center"/>
    </xf>
    <xf numFmtId="0" fontId="0" fillId="0" borderId="13" xfId="0" applyBorder="1" applyAlignment="1">
      <alignment horizontal="center"/>
    </xf>
    <xf numFmtId="49" fontId="0" fillId="0" borderId="13" xfId="0" applyNumberFormat="1" applyFont="1" applyBorder="1" applyAlignment="1">
      <alignment horizontal="center" vertical="center"/>
    </xf>
    <xf numFmtId="0" fontId="65" fillId="0" borderId="19" xfId="0" applyFont="1" applyFill="1" applyBorder="1" applyAlignment="1">
      <alignment horizontal="center" vertical="center"/>
    </xf>
    <xf numFmtId="0" fontId="65" fillId="0" borderId="19" xfId="0" applyFont="1" applyBorder="1" applyAlignment="1">
      <alignment horizontal="center" vertical="center"/>
    </xf>
    <xf numFmtId="0" fontId="0" fillId="0" borderId="13" xfId="0" applyFont="1" applyBorder="1" applyAlignment="1">
      <alignment horizontal="center" vertical="center"/>
    </xf>
    <xf numFmtId="0" fontId="17" fillId="0" borderId="19" xfId="0" applyFont="1" applyBorder="1" applyAlignment="1">
      <alignment horizontal="center" vertical="center"/>
    </xf>
    <xf numFmtId="0" fontId="0" fillId="0" borderId="19" xfId="0" applyBorder="1" applyAlignment="1">
      <alignment horizontal="center" vertical="center"/>
    </xf>
    <xf numFmtId="0" fontId="5" fillId="0" borderId="13" xfId="0" applyFont="1" applyBorder="1" applyAlignment="1">
      <alignment horizontal="center" vertical="center"/>
    </xf>
    <xf numFmtId="0" fontId="58" fillId="0" borderId="13" xfId="0" applyFont="1" applyBorder="1" applyAlignment="1">
      <alignment horizontal="center" vertical="center"/>
    </xf>
    <xf numFmtId="0" fontId="65" fillId="0" borderId="13" xfId="0" applyFont="1" applyBorder="1" applyAlignment="1">
      <alignment horizontal="center" vertical="center"/>
    </xf>
    <xf numFmtId="0" fontId="17" fillId="0" borderId="13" xfId="0" applyFont="1" applyBorder="1" applyAlignment="1">
      <alignment horizontal="center" vertical="center"/>
    </xf>
    <xf numFmtId="0" fontId="65" fillId="0" borderId="13" xfId="0" applyFont="1" applyFill="1" applyBorder="1" applyAlignment="1">
      <alignment horizontal="center" vertical="center"/>
    </xf>
    <xf numFmtId="0" fontId="66" fillId="0" borderId="13" xfId="0" applyFont="1" applyBorder="1" applyAlignment="1">
      <alignment vertical="center"/>
    </xf>
    <xf numFmtId="0" fontId="0" fillId="36" borderId="13" xfId="0" applyFill="1" applyBorder="1" applyAlignment="1">
      <alignment horizontal="center" vertical="center"/>
    </xf>
    <xf numFmtId="0" fontId="58" fillId="0" borderId="13" xfId="0" applyFont="1" applyBorder="1" applyAlignment="1">
      <alignment horizontal="center" vertical="center"/>
    </xf>
    <xf numFmtId="49" fontId="0" fillId="0" borderId="0" xfId="0" applyNumberFormat="1" applyAlignment="1">
      <alignment/>
    </xf>
    <xf numFmtId="0" fontId="0" fillId="0" borderId="0" xfId="0" applyAlignment="1">
      <alignment horizontal="center"/>
    </xf>
    <xf numFmtId="0" fontId="0" fillId="0" borderId="0" xfId="0" applyFill="1" applyAlignment="1">
      <alignment horizontal="center"/>
    </xf>
    <xf numFmtId="0" fontId="0" fillId="0" borderId="0" xfId="0" applyFill="1" applyAlignment="1">
      <alignment/>
    </xf>
    <xf numFmtId="0" fontId="63" fillId="0" borderId="13" xfId="0" applyFont="1" applyFill="1" applyBorder="1" applyAlignment="1">
      <alignment horizontal="center" vertical="center"/>
    </xf>
    <xf numFmtId="49" fontId="67" fillId="0" borderId="20" xfId="0" applyNumberFormat="1" applyFont="1" applyBorder="1" applyAlignment="1">
      <alignment horizontal="center"/>
    </xf>
    <xf numFmtId="0" fontId="0" fillId="0" borderId="13" xfId="0" applyBorder="1" applyAlignment="1" quotePrefix="1">
      <alignment horizontal="center" vertical="center"/>
    </xf>
    <xf numFmtId="0" fontId="0" fillId="0" borderId="13" xfId="0" applyFill="1" applyBorder="1" applyAlignment="1" quotePrefix="1">
      <alignment horizontal="left"/>
    </xf>
    <xf numFmtId="0" fontId="5" fillId="0" borderId="13" xfId="0" applyFont="1" applyFill="1" applyBorder="1" applyAlignment="1" quotePrefix="1">
      <alignment horizontal="left"/>
    </xf>
    <xf numFmtId="0" fontId="0" fillId="0" borderId="13" xfId="0" applyFont="1" applyFill="1" applyBorder="1" applyAlignment="1" quotePrefix="1">
      <alignment horizontal="left"/>
    </xf>
    <xf numFmtId="49" fontId="0" fillId="0" borderId="13" xfId="0" applyNumberFormat="1" applyFill="1" applyBorder="1" applyAlignment="1" quotePrefix="1">
      <alignment horizontal="left"/>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9677;&#32423;&#25991;&#20214;\2&#29677;&#21517;&#208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
    </sheetNames>
    <sheetDataSet>
      <sheetData sheetId="0">
        <row r="3">
          <cell r="D3" t="str">
            <v>蓝雪青</v>
          </cell>
        </row>
        <row r="4">
          <cell r="D4" t="str">
            <v>金灿</v>
          </cell>
        </row>
        <row r="5">
          <cell r="D5" t="str">
            <v>杨馨语</v>
          </cell>
        </row>
        <row r="6">
          <cell r="D6" t="str">
            <v>陈萌欣</v>
          </cell>
        </row>
        <row r="7">
          <cell r="D7" t="str">
            <v>孙铭璐</v>
          </cell>
        </row>
        <row r="8">
          <cell r="D8" t="str">
            <v>李春雨</v>
          </cell>
        </row>
        <row r="12">
          <cell r="D12" t="str">
            <v>鲍俊娣</v>
          </cell>
        </row>
        <row r="13">
          <cell r="D13" t="str">
            <v>范羿聪</v>
          </cell>
        </row>
        <row r="18">
          <cell r="D18" t="str">
            <v>李小莹</v>
          </cell>
        </row>
        <row r="20">
          <cell r="D20" t="str">
            <v>孙植艺</v>
          </cell>
        </row>
        <row r="21">
          <cell r="D21" t="str">
            <v>吴佳鑫</v>
          </cell>
        </row>
        <row r="23">
          <cell r="D23" t="str">
            <v>姜易彤</v>
          </cell>
        </row>
        <row r="34">
          <cell r="D34" t="str">
            <v>潘杨</v>
          </cell>
        </row>
        <row r="35">
          <cell r="D35" t="str">
            <v>夏子琪</v>
          </cell>
        </row>
        <row r="38">
          <cell r="D38" t="str">
            <v>覃思蓉</v>
          </cell>
        </row>
        <row r="39">
          <cell r="D39" t="str">
            <v>李婧雯</v>
          </cell>
        </row>
        <row r="40">
          <cell r="D40" t="str">
            <v>杨贇</v>
          </cell>
        </row>
        <row r="43">
          <cell r="D43" t="str">
            <v>胡洪铭</v>
          </cell>
        </row>
        <row r="44">
          <cell r="D44" t="str">
            <v>丁铭</v>
          </cell>
        </row>
        <row r="45">
          <cell r="D45" t="str">
            <v>朱海蓉</v>
          </cell>
        </row>
        <row r="48">
          <cell r="D48" t="str">
            <v>唐冠儒</v>
          </cell>
        </row>
        <row r="56">
          <cell r="D56" t="str">
            <v>张腾</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7"/>
  <sheetViews>
    <sheetView zoomScale="85" zoomScaleNormal="85" workbookViewId="0" topLeftCell="A1">
      <selection activeCell="T23" sqref="T23"/>
    </sheetView>
  </sheetViews>
  <sheetFormatPr defaultColWidth="9.00390625" defaultRowHeight="14.25"/>
  <cols>
    <col min="1" max="1" width="9.00390625" style="107" bestFit="1" customWidth="1"/>
    <col min="2" max="2" width="7.25390625" style="0" customWidth="1"/>
    <col min="3" max="3" width="7.125" style="0" customWidth="1"/>
    <col min="4" max="4" width="6.875" style="108" customWidth="1"/>
    <col min="5" max="5" width="8.125" style="109" customWidth="1"/>
    <col min="6" max="6" width="9.25390625" style="0" customWidth="1"/>
    <col min="7" max="7" width="8.125" style="110" customWidth="1"/>
    <col min="8" max="8" width="8.00390625" style="0" customWidth="1"/>
    <col min="9" max="9" width="6.50390625" style="0" customWidth="1"/>
    <col min="10" max="10" width="5.875" style="0" customWidth="1"/>
    <col min="11" max="11" width="6.625" style="0" customWidth="1"/>
    <col min="12" max="12" width="9.50390625" style="0" customWidth="1"/>
    <col min="13" max="13" width="8.375" style="110" customWidth="1"/>
    <col min="14" max="14" width="10.625" style="0" customWidth="1"/>
    <col min="15" max="15" width="8.50390625" style="110" customWidth="1"/>
    <col min="16" max="16" width="13.125" style="0" customWidth="1"/>
  </cols>
  <sheetData>
    <row r="1" spans="1:16" ht="34.5" customHeight="1">
      <c r="A1" s="22" t="s">
        <v>0</v>
      </c>
      <c r="B1" s="23"/>
      <c r="C1" s="23"/>
      <c r="D1" s="23"/>
      <c r="E1" s="23"/>
      <c r="F1" s="23"/>
      <c r="G1" s="23"/>
      <c r="H1" s="23"/>
      <c r="I1" s="23"/>
      <c r="J1" s="23"/>
      <c r="K1" s="23"/>
      <c r="L1" s="23"/>
      <c r="M1" s="23"/>
      <c r="N1" s="23"/>
      <c r="O1" s="23"/>
      <c r="P1" s="48"/>
    </row>
    <row r="2" spans="1:16" ht="17.25">
      <c r="A2" s="25" t="s">
        <v>1</v>
      </c>
      <c r="B2" s="26"/>
      <c r="C2" s="26"/>
      <c r="D2" s="26"/>
      <c r="E2" s="26"/>
      <c r="F2" s="26"/>
      <c r="G2" s="26"/>
      <c r="H2" s="26"/>
      <c r="I2" s="26"/>
      <c r="J2" s="26"/>
      <c r="K2" s="26"/>
      <c r="L2" s="26"/>
      <c r="M2" s="26"/>
      <c r="N2" s="26"/>
      <c r="O2" s="26"/>
      <c r="P2" s="26"/>
    </row>
    <row r="3" spans="1:16" s="59" customFormat="1" ht="29.25" customHeight="1">
      <c r="A3" s="28" t="s">
        <v>2</v>
      </c>
      <c r="B3" s="29" t="s">
        <v>3</v>
      </c>
      <c r="C3" s="60" t="s">
        <v>4</v>
      </c>
      <c r="D3" s="60"/>
      <c r="E3" s="60"/>
      <c r="F3" s="60"/>
      <c r="G3" s="60"/>
      <c r="H3" s="60"/>
      <c r="I3" s="60"/>
      <c r="J3" s="60"/>
      <c r="K3" s="60"/>
      <c r="L3" s="60"/>
      <c r="M3" s="60"/>
      <c r="N3" s="29" t="s">
        <v>5</v>
      </c>
      <c r="O3" s="29"/>
      <c r="P3" s="49" t="s">
        <v>6</v>
      </c>
    </row>
    <row r="4" spans="1:16" s="59" customFormat="1" ht="22.5" customHeight="1">
      <c r="A4" s="28"/>
      <c r="B4" s="29"/>
      <c r="C4" s="60" t="s">
        <v>7</v>
      </c>
      <c r="D4" s="60"/>
      <c r="E4" s="60"/>
      <c r="F4" s="60" t="s">
        <v>8</v>
      </c>
      <c r="G4" s="60"/>
      <c r="H4" s="60" t="s">
        <v>9</v>
      </c>
      <c r="I4" s="29"/>
      <c r="J4" s="29"/>
      <c r="K4" s="29"/>
      <c r="L4" s="29"/>
      <c r="M4" s="29"/>
      <c r="N4" s="50" t="s">
        <v>10</v>
      </c>
      <c r="O4" s="76" t="s">
        <v>11</v>
      </c>
      <c r="P4" s="52"/>
    </row>
    <row r="5" spans="1:16" s="59" customFormat="1" ht="16.5" customHeight="1">
      <c r="A5" s="28"/>
      <c r="B5" s="29"/>
      <c r="C5" s="32" t="s">
        <v>12</v>
      </c>
      <c r="D5" s="61" t="s">
        <v>13</v>
      </c>
      <c r="E5" s="62" t="s">
        <v>14</v>
      </c>
      <c r="F5" s="63" t="s">
        <v>15</v>
      </c>
      <c r="G5" s="62" t="s">
        <v>16</v>
      </c>
      <c r="H5" s="53" t="s">
        <v>17</v>
      </c>
      <c r="I5" s="53"/>
      <c r="J5" s="53" t="s">
        <v>18</v>
      </c>
      <c r="K5" s="53"/>
      <c r="L5" s="53"/>
      <c r="M5" s="62" t="s">
        <v>11</v>
      </c>
      <c r="N5" s="54"/>
      <c r="O5" s="77"/>
      <c r="P5" s="52"/>
    </row>
    <row r="6" spans="1:16" s="59" customFormat="1" ht="31.5" customHeight="1">
      <c r="A6" s="28"/>
      <c r="B6" s="29"/>
      <c r="C6" s="32"/>
      <c r="D6" s="32"/>
      <c r="E6" s="64"/>
      <c r="F6" s="38"/>
      <c r="G6" s="64"/>
      <c r="H6" s="32" t="s">
        <v>19</v>
      </c>
      <c r="I6" s="78">
        <v>0.9</v>
      </c>
      <c r="J6" s="32" t="s">
        <v>12</v>
      </c>
      <c r="K6" s="61" t="s">
        <v>13</v>
      </c>
      <c r="L6" s="78">
        <v>0.1</v>
      </c>
      <c r="M6" s="64"/>
      <c r="N6" s="57"/>
      <c r="O6" s="77"/>
      <c r="P6" s="58"/>
    </row>
    <row r="7" spans="1:17" s="59" customFormat="1" ht="16.5" customHeight="1">
      <c r="A7" s="66" t="s">
        <v>20</v>
      </c>
      <c r="B7" s="66" t="s">
        <v>21</v>
      </c>
      <c r="C7" s="41">
        <v>90</v>
      </c>
      <c r="D7" s="41">
        <v>90</v>
      </c>
      <c r="E7" s="85">
        <f aca="true" t="shared" si="0" ref="E7:E33">D7*0.1</f>
        <v>9</v>
      </c>
      <c r="F7" s="69">
        <v>92.65</v>
      </c>
      <c r="G7" s="85">
        <f aca="true" t="shared" si="1" ref="G7:G33">F7*0.7</f>
        <v>64.855</v>
      </c>
      <c r="H7" s="111">
        <v>77.8</v>
      </c>
      <c r="I7" s="43">
        <f aca="true" t="shared" si="2" ref="I7:I33">H7*0.9</f>
        <v>70.02</v>
      </c>
      <c r="J7" s="43">
        <v>100</v>
      </c>
      <c r="K7" s="43">
        <v>100</v>
      </c>
      <c r="L7" s="43">
        <f aca="true" t="shared" si="3" ref="L7:L33">K7*0.1</f>
        <v>10</v>
      </c>
      <c r="M7" s="85">
        <f aca="true" t="shared" si="4" ref="M7:M33">(I7+L7)*0.2</f>
        <v>16.004</v>
      </c>
      <c r="N7" s="43">
        <v>2</v>
      </c>
      <c r="O7" s="85">
        <f aca="true" t="shared" si="5" ref="O7:O33">N7*0.2</f>
        <v>0.4</v>
      </c>
      <c r="P7" s="43">
        <f aca="true" t="shared" si="6" ref="P7:P33">E7+G7+M7+O7</f>
        <v>90.25900000000001</v>
      </c>
      <c r="Q7" s="59">
        <v>1</v>
      </c>
    </row>
    <row r="8" spans="1:17" s="59" customFormat="1" ht="16.5" customHeight="1">
      <c r="A8" s="66" t="s">
        <v>22</v>
      </c>
      <c r="B8" s="66" t="s">
        <v>23</v>
      </c>
      <c r="C8" s="41">
        <v>90</v>
      </c>
      <c r="D8" s="41">
        <v>90</v>
      </c>
      <c r="E8" s="85">
        <f t="shared" si="0"/>
        <v>9</v>
      </c>
      <c r="F8" s="69">
        <v>89.54</v>
      </c>
      <c r="G8" s="85">
        <f t="shared" si="1"/>
        <v>62.678</v>
      </c>
      <c r="H8" s="111">
        <v>76.2</v>
      </c>
      <c r="I8" s="43">
        <f t="shared" si="2"/>
        <v>68.58</v>
      </c>
      <c r="J8" s="43">
        <v>100</v>
      </c>
      <c r="K8" s="43">
        <v>100</v>
      </c>
      <c r="L8" s="43">
        <f t="shared" si="3"/>
        <v>10</v>
      </c>
      <c r="M8" s="85">
        <f t="shared" si="4"/>
        <v>15.716000000000001</v>
      </c>
      <c r="N8" s="43">
        <v>10</v>
      </c>
      <c r="O8" s="85">
        <f t="shared" si="5"/>
        <v>2</v>
      </c>
      <c r="P8" s="43">
        <f t="shared" si="6"/>
        <v>89.394</v>
      </c>
      <c r="Q8" s="59">
        <v>2</v>
      </c>
    </row>
    <row r="9" spans="1:17" s="59" customFormat="1" ht="16.5" customHeight="1">
      <c r="A9" s="66" t="s">
        <v>24</v>
      </c>
      <c r="B9" s="66" t="s">
        <v>25</v>
      </c>
      <c r="C9" s="41">
        <v>90</v>
      </c>
      <c r="D9" s="41">
        <v>90</v>
      </c>
      <c r="E9" s="85">
        <f t="shared" si="0"/>
        <v>9</v>
      </c>
      <c r="F9" s="69">
        <v>85.94</v>
      </c>
      <c r="G9" s="85">
        <f t="shared" si="1"/>
        <v>60.157999999999994</v>
      </c>
      <c r="H9" s="111">
        <v>82.2</v>
      </c>
      <c r="I9" s="43">
        <f t="shared" si="2"/>
        <v>73.98</v>
      </c>
      <c r="J9" s="43">
        <v>100</v>
      </c>
      <c r="K9" s="43">
        <v>100</v>
      </c>
      <c r="L9" s="43">
        <f t="shared" si="3"/>
        <v>10</v>
      </c>
      <c r="M9" s="85">
        <f t="shared" si="4"/>
        <v>16.796000000000003</v>
      </c>
      <c r="N9" s="43">
        <v>12</v>
      </c>
      <c r="O9" s="85">
        <f t="shared" si="5"/>
        <v>2.4000000000000004</v>
      </c>
      <c r="P9" s="43">
        <f t="shared" si="6"/>
        <v>88.354</v>
      </c>
      <c r="Q9" s="59">
        <v>3</v>
      </c>
    </row>
    <row r="10" spans="1:17" s="59" customFormat="1" ht="16.5" customHeight="1">
      <c r="A10" s="66" t="s">
        <v>26</v>
      </c>
      <c r="B10" s="66" t="s">
        <v>27</v>
      </c>
      <c r="C10" s="41">
        <v>90</v>
      </c>
      <c r="D10" s="41">
        <v>90</v>
      </c>
      <c r="E10" s="85">
        <f t="shared" si="0"/>
        <v>9</v>
      </c>
      <c r="F10" s="69">
        <v>87.4</v>
      </c>
      <c r="G10" s="85">
        <f t="shared" si="1"/>
        <v>61.18</v>
      </c>
      <c r="H10" s="111">
        <v>87.1</v>
      </c>
      <c r="I10" s="43">
        <f t="shared" si="2"/>
        <v>78.39</v>
      </c>
      <c r="J10" s="43">
        <v>100</v>
      </c>
      <c r="K10" s="43">
        <v>100</v>
      </c>
      <c r="L10" s="43">
        <f t="shared" si="3"/>
        <v>10</v>
      </c>
      <c r="M10" s="85">
        <f t="shared" si="4"/>
        <v>17.678</v>
      </c>
      <c r="N10" s="43">
        <v>2</v>
      </c>
      <c r="O10" s="85">
        <f t="shared" si="5"/>
        <v>0.4</v>
      </c>
      <c r="P10" s="43">
        <f t="shared" si="6"/>
        <v>88.25800000000001</v>
      </c>
      <c r="Q10" s="59">
        <v>4</v>
      </c>
    </row>
    <row r="11" spans="1:17" s="59" customFormat="1" ht="16.5" customHeight="1">
      <c r="A11" s="66" t="s">
        <v>28</v>
      </c>
      <c r="B11" s="66" t="s">
        <v>29</v>
      </c>
      <c r="C11" s="41">
        <v>90</v>
      </c>
      <c r="D11" s="41">
        <v>90</v>
      </c>
      <c r="E11" s="85">
        <f t="shared" si="0"/>
        <v>9</v>
      </c>
      <c r="F11" s="69">
        <v>89.91</v>
      </c>
      <c r="G11" s="85">
        <f t="shared" si="1"/>
        <v>62.93699999999999</v>
      </c>
      <c r="H11" s="111">
        <v>73.5</v>
      </c>
      <c r="I11" s="43">
        <f t="shared" si="2"/>
        <v>66.15</v>
      </c>
      <c r="J11" s="43">
        <v>100</v>
      </c>
      <c r="K11" s="43">
        <v>100</v>
      </c>
      <c r="L11" s="43">
        <f t="shared" si="3"/>
        <v>10</v>
      </c>
      <c r="M11" s="85">
        <f t="shared" si="4"/>
        <v>15.230000000000002</v>
      </c>
      <c r="N11" s="43">
        <v>0</v>
      </c>
      <c r="O11" s="85">
        <f t="shared" si="5"/>
        <v>0</v>
      </c>
      <c r="P11" s="43">
        <f t="shared" si="6"/>
        <v>87.16699999999999</v>
      </c>
      <c r="Q11" s="59">
        <v>5</v>
      </c>
    </row>
    <row r="12" spans="1:17" s="59" customFormat="1" ht="16.5" customHeight="1">
      <c r="A12" s="66" t="s">
        <v>30</v>
      </c>
      <c r="B12" s="66" t="s">
        <v>31</v>
      </c>
      <c r="C12" s="41">
        <v>90</v>
      </c>
      <c r="D12" s="41">
        <v>90</v>
      </c>
      <c r="E12" s="85">
        <f t="shared" si="0"/>
        <v>9</v>
      </c>
      <c r="F12" s="69">
        <v>86.48</v>
      </c>
      <c r="G12" s="85">
        <f t="shared" si="1"/>
        <v>60.536</v>
      </c>
      <c r="H12" s="111">
        <v>81.6</v>
      </c>
      <c r="I12" s="43">
        <f t="shared" si="2"/>
        <v>73.44</v>
      </c>
      <c r="J12" s="43">
        <v>100</v>
      </c>
      <c r="K12" s="43">
        <v>100</v>
      </c>
      <c r="L12" s="43">
        <f t="shared" si="3"/>
        <v>10</v>
      </c>
      <c r="M12" s="85">
        <f t="shared" si="4"/>
        <v>16.688</v>
      </c>
      <c r="N12" s="43">
        <v>0</v>
      </c>
      <c r="O12" s="85">
        <f t="shared" si="5"/>
        <v>0</v>
      </c>
      <c r="P12" s="43">
        <f t="shared" si="6"/>
        <v>86.224</v>
      </c>
      <c r="Q12" s="59">
        <v>6</v>
      </c>
    </row>
    <row r="13" spans="1:17" s="59" customFormat="1" ht="16.5" customHeight="1">
      <c r="A13" s="66" t="s">
        <v>32</v>
      </c>
      <c r="B13" s="66" t="s">
        <v>33</v>
      </c>
      <c r="C13" s="41">
        <v>90</v>
      </c>
      <c r="D13" s="41">
        <v>90</v>
      </c>
      <c r="E13" s="85">
        <f t="shared" si="0"/>
        <v>9</v>
      </c>
      <c r="F13" s="69">
        <v>87.26</v>
      </c>
      <c r="G13" s="85">
        <f t="shared" si="1"/>
        <v>61.082</v>
      </c>
      <c r="H13" s="111">
        <v>73.6</v>
      </c>
      <c r="I13" s="43">
        <f t="shared" si="2"/>
        <v>66.24</v>
      </c>
      <c r="J13" s="43">
        <v>100</v>
      </c>
      <c r="K13" s="43">
        <v>100</v>
      </c>
      <c r="L13" s="43">
        <f t="shared" si="3"/>
        <v>10</v>
      </c>
      <c r="M13" s="85">
        <f t="shared" si="4"/>
        <v>15.248</v>
      </c>
      <c r="N13" s="43">
        <v>0</v>
      </c>
      <c r="O13" s="85">
        <f t="shared" si="5"/>
        <v>0</v>
      </c>
      <c r="P13" s="43">
        <f t="shared" si="6"/>
        <v>85.33</v>
      </c>
      <c r="Q13" s="59">
        <v>7</v>
      </c>
    </row>
    <row r="14" spans="1:17" s="59" customFormat="1" ht="16.5" customHeight="1">
      <c r="A14" s="66" t="s">
        <v>34</v>
      </c>
      <c r="B14" s="66" t="s">
        <v>35</v>
      </c>
      <c r="C14" s="41">
        <v>90</v>
      </c>
      <c r="D14" s="41">
        <v>90</v>
      </c>
      <c r="E14" s="85">
        <f t="shared" si="0"/>
        <v>9</v>
      </c>
      <c r="F14" s="69">
        <v>86.72</v>
      </c>
      <c r="G14" s="85">
        <f t="shared" si="1"/>
        <v>60.70399999999999</v>
      </c>
      <c r="H14" s="111">
        <v>70.6</v>
      </c>
      <c r="I14" s="43">
        <f t="shared" si="2"/>
        <v>63.54</v>
      </c>
      <c r="J14" s="43">
        <v>100</v>
      </c>
      <c r="K14" s="43">
        <v>100</v>
      </c>
      <c r="L14" s="43">
        <f t="shared" si="3"/>
        <v>10</v>
      </c>
      <c r="M14" s="85">
        <f t="shared" si="4"/>
        <v>14.707999999999998</v>
      </c>
      <c r="N14" s="43">
        <v>0</v>
      </c>
      <c r="O14" s="85">
        <f t="shared" si="5"/>
        <v>0</v>
      </c>
      <c r="P14" s="43">
        <f t="shared" si="6"/>
        <v>84.41199999999999</v>
      </c>
      <c r="Q14" s="59">
        <v>8</v>
      </c>
    </row>
    <row r="15" spans="1:17" s="59" customFormat="1" ht="16.5" customHeight="1">
      <c r="A15" s="66" t="s">
        <v>36</v>
      </c>
      <c r="B15" s="66" t="s">
        <v>37</v>
      </c>
      <c r="C15" s="41">
        <v>90</v>
      </c>
      <c r="D15" s="41">
        <v>90</v>
      </c>
      <c r="E15" s="85">
        <f t="shared" si="0"/>
        <v>9</v>
      </c>
      <c r="F15" s="69">
        <v>85.6</v>
      </c>
      <c r="G15" s="85">
        <f t="shared" si="1"/>
        <v>59.919999999999995</v>
      </c>
      <c r="H15" s="111">
        <v>73.7</v>
      </c>
      <c r="I15" s="43">
        <f t="shared" si="2"/>
        <v>66.33</v>
      </c>
      <c r="J15" s="43">
        <v>100</v>
      </c>
      <c r="K15" s="43">
        <v>100</v>
      </c>
      <c r="L15" s="43">
        <f t="shared" si="3"/>
        <v>10</v>
      </c>
      <c r="M15" s="85">
        <f t="shared" si="4"/>
        <v>15.266</v>
      </c>
      <c r="N15" s="43">
        <v>0</v>
      </c>
      <c r="O15" s="85">
        <f t="shared" si="5"/>
        <v>0</v>
      </c>
      <c r="P15" s="43">
        <f t="shared" si="6"/>
        <v>84.18599999999999</v>
      </c>
      <c r="Q15" s="59">
        <v>9</v>
      </c>
    </row>
    <row r="16" spans="1:17" s="59" customFormat="1" ht="16.5" customHeight="1">
      <c r="A16" s="66" t="s">
        <v>38</v>
      </c>
      <c r="B16" s="66" t="s">
        <v>39</v>
      </c>
      <c r="C16" s="41">
        <v>90</v>
      </c>
      <c r="D16" s="41">
        <v>90</v>
      </c>
      <c r="E16" s="85">
        <f t="shared" si="0"/>
        <v>9</v>
      </c>
      <c r="F16" s="69">
        <v>84.19</v>
      </c>
      <c r="G16" s="85">
        <f t="shared" si="1"/>
        <v>58.93299999999999</v>
      </c>
      <c r="H16" s="111">
        <v>71.7</v>
      </c>
      <c r="I16" s="43">
        <f t="shared" si="2"/>
        <v>64.53</v>
      </c>
      <c r="J16" s="43">
        <v>100</v>
      </c>
      <c r="K16" s="43">
        <v>100</v>
      </c>
      <c r="L16" s="43">
        <f t="shared" si="3"/>
        <v>10</v>
      </c>
      <c r="M16" s="85">
        <f t="shared" si="4"/>
        <v>14.906</v>
      </c>
      <c r="N16" s="43">
        <v>2</v>
      </c>
      <c r="O16" s="85">
        <f t="shared" si="5"/>
        <v>0.4</v>
      </c>
      <c r="P16" s="43">
        <f t="shared" si="6"/>
        <v>83.239</v>
      </c>
      <c r="Q16" s="59">
        <v>10</v>
      </c>
    </row>
    <row r="17" spans="1:16" ht="15">
      <c r="A17" s="112" t="s">
        <v>40</v>
      </c>
      <c r="B17" s="112"/>
      <c r="C17" s="112"/>
      <c r="D17" s="112"/>
      <c r="E17" s="112"/>
      <c r="F17" s="112"/>
      <c r="G17" s="112"/>
      <c r="H17" s="112"/>
      <c r="I17" s="112"/>
      <c r="J17" s="112"/>
      <c r="K17" s="112"/>
      <c r="L17" s="112"/>
      <c r="M17" s="112"/>
      <c r="N17" s="112"/>
      <c r="O17" s="112"/>
      <c r="P17" s="112"/>
    </row>
  </sheetData>
  <sheetProtection/>
  <mergeCells count="21">
    <mergeCell ref="A1:P1"/>
    <mergeCell ref="A2:P2"/>
    <mergeCell ref="C3:M3"/>
    <mergeCell ref="N3:O3"/>
    <mergeCell ref="C4:E4"/>
    <mergeCell ref="F4:G4"/>
    <mergeCell ref="H4:M4"/>
    <mergeCell ref="H5:I5"/>
    <mergeCell ref="J5:L5"/>
    <mergeCell ref="A17:P17"/>
    <mergeCell ref="A3:A6"/>
    <mergeCell ref="B3:B6"/>
    <mergeCell ref="C5:C6"/>
    <mergeCell ref="D5:D6"/>
    <mergeCell ref="E5:E6"/>
    <mergeCell ref="F5:F6"/>
    <mergeCell ref="G5:G6"/>
    <mergeCell ref="M5:M6"/>
    <mergeCell ref="N4:N6"/>
    <mergeCell ref="O4:O6"/>
    <mergeCell ref="P3:P6"/>
  </mergeCells>
  <printOptions/>
  <pageMargins left="0.31" right="0.19" top="0.74"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68"/>
  <sheetViews>
    <sheetView zoomScaleSheetLayoutView="100" workbookViewId="0" topLeftCell="A1">
      <selection activeCell="T12" sqref="T12"/>
    </sheetView>
  </sheetViews>
  <sheetFormatPr defaultColWidth="9.00390625" defaultRowHeight="14.25"/>
  <cols>
    <col min="1" max="1" width="10.375" style="0" customWidth="1"/>
    <col min="2" max="2" width="6.875" style="0" customWidth="1"/>
    <col min="3" max="3" width="5.125" style="0" customWidth="1"/>
    <col min="4" max="4" width="5.375" style="0" customWidth="1"/>
    <col min="5" max="5" width="8.125" style="0" customWidth="1"/>
    <col min="6" max="6" width="7.00390625" style="0" customWidth="1"/>
    <col min="7" max="7" width="9.50390625" style="0" customWidth="1"/>
    <col min="8" max="8" width="6.625" style="0" customWidth="1"/>
    <col min="9" max="9" width="6.25390625" style="0" customWidth="1"/>
    <col min="10" max="10" width="6.50390625" style="0" customWidth="1"/>
    <col min="11" max="11" width="5.875" style="0" customWidth="1"/>
    <col min="12" max="12" width="4.375" style="0" customWidth="1"/>
    <col min="13" max="13" width="10.50390625" style="0" customWidth="1"/>
    <col min="14" max="14" width="8.625" style="0" customWidth="1"/>
    <col min="15" max="15" width="7.00390625" style="0" customWidth="1"/>
    <col min="16" max="16" width="12.50390625" style="0" customWidth="1"/>
  </cols>
  <sheetData>
    <row r="1" spans="1:16" ht="21.75">
      <c r="A1" s="22" t="s">
        <v>0</v>
      </c>
      <c r="B1" s="23"/>
      <c r="C1" s="23"/>
      <c r="D1" s="23"/>
      <c r="E1" s="23"/>
      <c r="F1" s="23"/>
      <c r="G1" s="23"/>
      <c r="H1" s="23"/>
      <c r="I1" s="23"/>
      <c r="J1" s="23"/>
      <c r="K1" s="23"/>
      <c r="L1" s="23"/>
      <c r="M1" s="23"/>
      <c r="N1" s="23"/>
      <c r="O1" s="23"/>
      <c r="P1" s="48"/>
    </row>
    <row r="2" spans="1:16" ht="18">
      <c r="A2" s="25" t="s">
        <v>41</v>
      </c>
      <c r="B2" s="26"/>
      <c r="C2" s="26"/>
      <c r="D2" s="26"/>
      <c r="E2" s="26"/>
      <c r="F2" s="26"/>
      <c r="G2" s="26"/>
      <c r="H2" s="26"/>
      <c r="I2" s="26"/>
      <c r="J2" s="26"/>
      <c r="K2" s="26"/>
      <c r="L2" s="26"/>
      <c r="M2" s="26"/>
      <c r="N2" s="26"/>
      <c r="O2" s="26"/>
      <c r="P2" s="26"/>
    </row>
    <row r="3" spans="1:17" ht="15">
      <c r="A3" s="28" t="s">
        <v>2</v>
      </c>
      <c r="B3" s="29" t="s">
        <v>3</v>
      </c>
      <c r="C3" s="60" t="s">
        <v>4</v>
      </c>
      <c r="D3" s="60"/>
      <c r="E3" s="60"/>
      <c r="F3" s="60"/>
      <c r="G3" s="60"/>
      <c r="H3" s="60"/>
      <c r="I3" s="60"/>
      <c r="J3" s="60"/>
      <c r="K3" s="60"/>
      <c r="L3" s="60"/>
      <c r="M3" s="60"/>
      <c r="N3" s="29" t="s">
        <v>5</v>
      </c>
      <c r="O3" s="29"/>
      <c r="P3" s="49" t="s">
        <v>6</v>
      </c>
      <c r="Q3" s="59"/>
    </row>
    <row r="4" spans="1:17" ht="15">
      <c r="A4" s="28"/>
      <c r="B4" s="29"/>
      <c r="C4" s="60" t="s">
        <v>7</v>
      </c>
      <c r="D4" s="60"/>
      <c r="E4" s="60"/>
      <c r="F4" s="60" t="s">
        <v>8</v>
      </c>
      <c r="G4" s="60"/>
      <c r="H4" s="60" t="s">
        <v>9</v>
      </c>
      <c r="I4" s="29"/>
      <c r="J4" s="29"/>
      <c r="K4" s="29"/>
      <c r="L4" s="29"/>
      <c r="M4" s="29"/>
      <c r="N4" s="50" t="s">
        <v>10</v>
      </c>
      <c r="O4" s="76" t="s">
        <v>11</v>
      </c>
      <c r="P4" s="52"/>
      <c r="Q4" s="59"/>
    </row>
    <row r="5" spans="1:17" ht="15">
      <c r="A5" s="28"/>
      <c r="B5" s="29"/>
      <c r="C5" s="32" t="s">
        <v>12</v>
      </c>
      <c r="D5" s="61" t="s">
        <v>13</v>
      </c>
      <c r="E5" s="62" t="s">
        <v>14</v>
      </c>
      <c r="F5" s="87" t="s">
        <v>15</v>
      </c>
      <c r="G5" s="62" t="s">
        <v>16</v>
      </c>
      <c r="H5" s="53" t="s">
        <v>17</v>
      </c>
      <c r="I5" s="53"/>
      <c r="J5" s="53" t="s">
        <v>18</v>
      </c>
      <c r="K5" s="53"/>
      <c r="L5" s="53"/>
      <c r="M5" s="62" t="s">
        <v>11</v>
      </c>
      <c r="N5" s="54"/>
      <c r="O5" s="77"/>
      <c r="P5" s="52"/>
      <c r="Q5" s="59"/>
    </row>
    <row r="6" spans="1:17" ht="46.5">
      <c r="A6" s="28"/>
      <c r="B6" s="29"/>
      <c r="C6" s="32"/>
      <c r="D6" s="32"/>
      <c r="E6" s="64"/>
      <c r="F6" s="88"/>
      <c r="G6" s="64"/>
      <c r="H6" s="32" t="s">
        <v>19</v>
      </c>
      <c r="I6" s="78">
        <v>0.9</v>
      </c>
      <c r="J6" s="32" t="s">
        <v>12</v>
      </c>
      <c r="K6" s="61" t="s">
        <v>13</v>
      </c>
      <c r="L6" s="78">
        <v>0.1</v>
      </c>
      <c r="M6" s="64"/>
      <c r="N6" s="57"/>
      <c r="O6" s="77"/>
      <c r="P6" s="58"/>
      <c r="Q6" s="59"/>
    </row>
    <row r="7" spans="1:17" ht="15">
      <c r="A7" s="104" t="s">
        <v>42</v>
      </c>
      <c r="B7" s="104" t="s">
        <v>43</v>
      </c>
      <c r="C7" s="41">
        <v>90</v>
      </c>
      <c r="D7" s="41">
        <v>90</v>
      </c>
      <c r="E7" s="105">
        <f aca="true" t="shared" si="0" ref="E7:E17">D7*0.1</f>
        <v>9</v>
      </c>
      <c r="F7" s="85">
        <v>82.27</v>
      </c>
      <c r="G7" s="105">
        <f aca="true" t="shared" si="1" ref="G7:G68">F7*0.7</f>
        <v>57.58899999999999</v>
      </c>
      <c r="H7" s="75">
        <v>100</v>
      </c>
      <c r="I7" s="43">
        <f aca="true" t="shared" si="2" ref="I7:I68">H7*0.9</f>
        <v>90</v>
      </c>
      <c r="J7" s="43">
        <v>100</v>
      </c>
      <c r="K7" s="43">
        <v>100</v>
      </c>
      <c r="L7" s="43">
        <f aca="true" t="shared" si="3" ref="L7:L68">K7*0.1</f>
        <v>10</v>
      </c>
      <c r="M7" s="105">
        <f aca="true" t="shared" si="4" ref="M7:M68">(I7+L7)*0.2</f>
        <v>20</v>
      </c>
      <c r="N7" s="43">
        <v>42</v>
      </c>
      <c r="O7" s="105">
        <f aca="true" t="shared" si="5" ref="O7:O68">N7*0.2</f>
        <v>8.4</v>
      </c>
      <c r="P7" s="43">
        <f aca="true" t="shared" si="6" ref="P7:P68">E7+G7+M7+O7</f>
        <v>94.989</v>
      </c>
      <c r="Q7" s="59">
        <v>1</v>
      </c>
    </row>
    <row r="8" spans="1:17" ht="15">
      <c r="A8" s="104" t="s">
        <v>44</v>
      </c>
      <c r="B8" s="104" t="s">
        <v>45</v>
      </c>
      <c r="C8" s="41">
        <v>90</v>
      </c>
      <c r="D8" s="41">
        <v>90</v>
      </c>
      <c r="E8" s="85">
        <f t="shared" si="0"/>
        <v>9</v>
      </c>
      <c r="F8" s="85">
        <v>91.5308641975309</v>
      </c>
      <c r="G8" s="85">
        <f t="shared" si="1"/>
        <v>64.07160493827163</v>
      </c>
      <c r="H8" s="43">
        <v>80.9</v>
      </c>
      <c r="I8" s="43">
        <f t="shared" si="2"/>
        <v>72.81</v>
      </c>
      <c r="J8" s="43">
        <v>100</v>
      </c>
      <c r="K8" s="43">
        <v>100</v>
      </c>
      <c r="L8" s="43">
        <f t="shared" si="3"/>
        <v>10</v>
      </c>
      <c r="M8" s="85">
        <f t="shared" si="4"/>
        <v>16.562</v>
      </c>
      <c r="N8" s="43">
        <v>20</v>
      </c>
      <c r="O8" s="85">
        <f t="shared" si="5"/>
        <v>4</v>
      </c>
      <c r="P8" s="43">
        <f t="shared" si="6"/>
        <v>93.63360493827163</v>
      </c>
      <c r="Q8" s="59">
        <v>2</v>
      </c>
    </row>
    <row r="9" spans="1:17" ht="15">
      <c r="A9" s="104" t="s">
        <v>46</v>
      </c>
      <c r="B9" s="104" t="s">
        <v>47</v>
      </c>
      <c r="C9" s="41">
        <v>90</v>
      </c>
      <c r="D9" s="41">
        <v>90</v>
      </c>
      <c r="E9" s="85">
        <f t="shared" si="0"/>
        <v>9</v>
      </c>
      <c r="F9" s="85">
        <v>92.7530864197531</v>
      </c>
      <c r="G9" s="85">
        <f t="shared" si="1"/>
        <v>64.92716049382717</v>
      </c>
      <c r="H9" s="43">
        <v>94.1</v>
      </c>
      <c r="I9" s="43">
        <f t="shared" si="2"/>
        <v>84.69</v>
      </c>
      <c r="J9" s="43">
        <v>100</v>
      </c>
      <c r="K9" s="43">
        <v>100</v>
      </c>
      <c r="L9" s="43">
        <f t="shared" si="3"/>
        <v>10</v>
      </c>
      <c r="M9" s="85">
        <f t="shared" si="4"/>
        <v>18.938</v>
      </c>
      <c r="N9" s="43">
        <v>2</v>
      </c>
      <c r="O9" s="85">
        <f t="shared" si="5"/>
        <v>0.4</v>
      </c>
      <c r="P9" s="43">
        <f t="shared" si="6"/>
        <v>93.26516049382718</v>
      </c>
      <c r="Q9" s="59">
        <v>3</v>
      </c>
    </row>
    <row r="10" spans="1:17" ht="15">
      <c r="A10" s="104" t="s">
        <v>48</v>
      </c>
      <c r="B10" s="104" t="s">
        <v>49</v>
      </c>
      <c r="C10" s="41">
        <v>90</v>
      </c>
      <c r="D10" s="41">
        <v>90</v>
      </c>
      <c r="E10" s="105">
        <f t="shared" si="0"/>
        <v>9</v>
      </c>
      <c r="F10" s="85">
        <v>91.93</v>
      </c>
      <c r="G10" s="105">
        <f t="shared" si="1"/>
        <v>64.351</v>
      </c>
      <c r="H10" s="43">
        <v>92.5</v>
      </c>
      <c r="I10" s="43">
        <f t="shared" si="2"/>
        <v>83.25</v>
      </c>
      <c r="J10" s="43">
        <v>100</v>
      </c>
      <c r="K10" s="43">
        <v>100</v>
      </c>
      <c r="L10" s="43">
        <f t="shared" si="3"/>
        <v>10</v>
      </c>
      <c r="M10" s="105">
        <f t="shared" si="4"/>
        <v>18.650000000000002</v>
      </c>
      <c r="N10" s="43"/>
      <c r="O10" s="105">
        <f t="shared" si="5"/>
        <v>0</v>
      </c>
      <c r="P10" s="43">
        <f t="shared" si="6"/>
        <v>92.001</v>
      </c>
      <c r="Q10" s="59">
        <v>4</v>
      </c>
    </row>
    <row r="11" spans="1:17" ht="15">
      <c r="A11" s="104" t="s">
        <v>50</v>
      </c>
      <c r="B11" s="104" t="s">
        <v>51</v>
      </c>
      <c r="C11" s="41">
        <v>90</v>
      </c>
      <c r="D11" s="41">
        <v>90</v>
      </c>
      <c r="E11" s="85">
        <f t="shared" si="0"/>
        <v>9</v>
      </c>
      <c r="F11" s="85">
        <v>90.77</v>
      </c>
      <c r="G11" s="85">
        <f t="shared" si="1"/>
        <v>63.538999999999994</v>
      </c>
      <c r="H11" s="43">
        <v>90.1</v>
      </c>
      <c r="I11" s="43">
        <f t="shared" si="2"/>
        <v>81.09</v>
      </c>
      <c r="J11" s="43">
        <v>100</v>
      </c>
      <c r="K11" s="43">
        <v>100</v>
      </c>
      <c r="L11" s="43">
        <f t="shared" si="3"/>
        <v>10</v>
      </c>
      <c r="M11" s="85">
        <f t="shared" si="4"/>
        <v>18.218</v>
      </c>
      <c r="N11" s="43">
        <v>2</v>
      </c>
      <c r="O11" s="85">
        <f t="shared" si="5"/>
        <v>0.4</v>
      </c>
      <c r="P11" s="43">
        <f t="shared" si="6"/>
        <v>91.157</v>
      </c>
      <c r="Q11" s="59">
        <v>5</v>
      </c>
    </row>
    <row r="12" spans="1:17" ht="15">
      <c r="A12" s="104" t="s">
        <v>52</v>
      </c>
      <c r="B12" s="104" t="s">
        <v>53</v>
      </c>
      <c r="C12" s="41">
        <v>90</v>
      </c>
      <c r="D12" s="41">
        <v>90</v>
      </c>
      <c r="E12" s="85">
        <f t="shared" si="0"/>
        <v>9</v>
      </c>
      <c r="F12" s="85">
        <v>91.1</v>
      </c>
      <c r="G12" s="85">
        <f t="shared" si="1"/>
        <v>63.76999999999999</v>
      </c>
      <c r="H12" s="43">
        <v>90.6</v>
      </c>
      <c r="I12" s="43">
        <f t="shared" si="2"/>
        <v>81.53999999999999</v>
      </c>
      <c r="J12" s="43">
        <v>100</v>
      </c>
      <c r="K12" s="43">
        <v>100</v>
      </c>
      <c r="L12" s="43">
        <f t="shared" si="3"/>
        <v>10</v>
      </c>
      <c r="M12" s="85">
        <f t="shared" si="4"/>
        <v>18.308</v>
      </c>
      <c r="N12" s="43"/>
      <c r="O12" s="85">
        <f t="shared" si="5"/>
        <v>0</v>
      </c>
      <c r="P12" s="43">
        <f t="shared" si="6"/>
        <v>91.07799999999997</v>
      </c>
      <c r="Q12" s="59">
        <v>6</v>
      </c>
    </row>
    <row r="13" spans="1:17" ht="15">
      <c r="A13" s="104" t="s">
        <v>54</v>
      </c>
      <c r="B13" s="104" t="s">
        <v>55</v>
      </c>
      <c r="C13" s="41">
        <v>90</v>
      </c>
      <c r="D13" s="41">
        <v>90</v>
      </c>
      <c r="E13" s="85">
        <f t="shared" si="0"/>
        <v>9</v>
      </c>
      <c r="F13" s="85">
        <v>89.86</v>
      </c>
      <c r="G13" s="85">
        <f t="shared" si="1"/>
        <v>62.901999999999994</v>
      </c>
      <c r="H13" s="43">
        <v>83.9</v>
      </c>
      <c r="I13" s="43">
        <f t="shared" si="2"/>
        <v>75.51</v>
      </c>
      <c r="J13" s="43">
        <v>100</v>
      </c>
      <c r="K13" s="43">
        <v>100</v>
      </c>
      <c r="L13" s="43">
        <f t="shared" si="3"/>
        <v>10</v>
      </c>
      <c r="M13" s="85">
        <f t="shared" si="4"/>
        <v>17.102</v>
      </c>
      <c r="N13" s="43">
        <v>10</v>
      </c>
      <c r="O13" s="85">
        <f t="shared" si="5"/>
        <v>2</v>
      </c>
      <c r="P13" s="43">
        <f t="shared" si="6"/>
        <v>91.00399999999999</v>
      </c>
      <c r="Q13" s="59">
        <v>7</v>
      </c>
    </row>
    <row r="14" spans="1:17" ht="15">
      <c r="A14" s="104" t="s">
        <v>56</v>
      </c>
      <c r="B14" s="104" t="s">
        <v>57</v>
      </c>
      <c r="C14" s="41">
        <v>90</v>
      </c>
      <c r="D14" s="41">
        <v>90</v>
      </c>
      <c r="E14" s="105">
        <f t="shared" si="0"/>
        <v>9</v>
      </c>
      <c r="F14" s="85">
        <v>89.01</v>
      </c>
      <c r="G14" s="105">
        <f t="shared" si="1"/>
        <v>62.307</v>
      </c>
      <c r="H14" s="43">
        <v>75</v>
      </c>
      <c r="I14" s="43">
        <f t="shared" si="2"/>
        <v>67.5</v>
      </c>
      <c r="J14" s="43">
        <v>100</v>
      </c>
      <c r="K14" s="43">
        <v>100</v>
      </c>
      <c r="L14" s="43">
        <f t="shared" si="3"/>
        <v>10</v>
      </c>
      <c r="M14" s="105">
        <f t="shared" si="4"/>
        <v>15.5</v>
      </c>
      <c r="N14" s="43">
        <v>20</v>
      </c>
      <c r="O14" s="105">
        <f t="shared" si="5"/>
        <v>4</v>
      </c>
      <c r="P14" s="43">
        <f t="shared" si="6"/>
        <v>90.807</v>
      </c>
      <c r="Q14" s="59">
        <v>8</v>
      </c>
    </row>
    <row r="15" spans="1:17" ht="15">
      <c r="A15" s="104" t="s">
        <v>58</v>
      </c>
      <c r="B15" s="104" t="s">
        <v>59</v>
      </c>
      <c r="C15" s="41">
        <v>90</v>
      </c>
      <c r="D15" s="41">
        <v>90</v>
      </c>
      <c r="E15" s="85">
        <f t="shared" si="0"/>
        <v>9</v>
      </c>
      <c r="F15" s="85">
        <v>90.84</v>
      </c>
      <c r="G15" s="85">
        <f t="shared" si="1"/>
        <v>63.588</v>
      </c>
      <c r="H15" s="43">
        <v>69.9</v>
      </c>
      <c r="I15" s="43">
        <f t="shared" si="2"/>
        <v>62.910000000000004</v>
      </c>
      <c r="J15" s="43">
        <v>100</v>
      </c>
      <c r="K15" s="43">
        <v>100</v>
      </c>
      <c r="L15" s="43">
        <f t="shared" si="3"/>
        <v>10</v>
      </c>
      <c r="M15" s="85">
        <f t="shared" si="4"/>
        <v>14.582</v>
      </c>
      <c r="N15" s="43">
        <v>15</v>
      </c>
      <c r="O15" s="85">
        <f t="shared" si="5"/>
        <v>3</v>
      </c>
      <c r="P15" s="43">
        <f t="shared" si="6"/>
        <v>90.16999999999999</v>
      </c>
      <c r="Q15" s="59">
        <v>9</v>
      </c>
    </row>
    <row r="16" spans="1:17" ht="15">
      <c r="A16" s="104" t="s">
        <v>60</v>
      </c>
      <c r="B16" s="104" t="s">
        <v>61</v>
      </c>
      <c r="C16" s="41">
        <v>90</v>
      </c>
      <c r="D16" s="41">
        <v>90</v>
      </c>
      <c r="E16" s="105">
        <f t="shared" si="0"/>
        <v>9</v>
      </c>
      <c r="F16" s="85">
        <v>88.22</v>
      </c>
      <c r="G16" s="105">
        <f t="shared" si="1"/>
        <v>61.754</v>
      </c>
      <c r="H16" s="43">
        <v>96.5</v>
      </c>
      <c r="I16" s="43">
        <f t="shared" si="2"/>
        <v>86.85000000000001</v>
      </c>
      <c r="J16" s="43">
        <v>100</v>
      </c>
      <c r="K16" s="43">
        <v>100</v>
      </c>
      <c r="L16" s="43">
        <f t="shared" si="3"/>
        <v>10</v>
      </c>
      <c r="M16" s="105">
        <f t="shared" si="4"/>
        <v>19.370000000000005</v>
      </c>
      <c r="N16" s="43"/>
      <c r="O16" s="105">
        <f t="shared" si="5"/>
        <v>0</v>
      </c>
      <c r="P16" s="43">
        <f t="shared" si="6"/>
        <v>90.124</v>
      </c>
      <c r="Q16" s="59">
        <v>10</v>
      </c>
    </row>
    <row r="17" spans="1:17" ht="15">
      <c r="A17" s="104" t="s">
        <v>62</v>
      </c>
      <c r="B17" s="104" t="s">
        <v>63</v>
      </c>
      <c r="C17" s="41">
        <v>90</v>
      </c>
      <c r="D17" s="41">
        <v>90</v>
      </c>
      <c r="E17" s="105">
        <f t="shared" si="0"/>
        <v>9</v>
      </c>
      <c r="F17" s="85">
        <v>89.89</v>
      </c>
      <c r="G17" s="105">
        <f t="shared" si="1"/>
        <v>62.922999999999995</v>
      </c>
      <c r="H17" s="43">
        <v>87.1</v>
      </c>
      <c r="I17" s="43">
        <f t="shared" si="2"/>
        <v>78.39</v>
      </c>
      <c r="J17" s="43">
        <v>100</v>
      </c>
      <c r="K17" s="43">
        <v>100</v>
      </c>
      <c r="L17" s="43">
        <f t="shared" si="3"/>
        <v>10</v>
      </c>
      <c r="M17" s="105">
        <f t="shared" si="4"/>
        <v>17.678</v>
      </c>
      <c r="N17" s="43"/>
      <c r="O17" s="105">
        <f t="shared" si="5"/>
        <v>0</v>
      </c>
      <c r="P17" s="43">
        <f t="shared" si="6"/>
        <v>89.601</v>
      </c>
      <c r="Q17" s="59">
        <v>11</v>
      </c>
    </row>
    <row r="18" spans="1:17" ht="15">
      <c r="A18" s="104" t="s">
        <v>64</v>
      </c>
      <c r="B18" s="104" t="s">
        <v>65</v>
      </c>
      <c r="C18" s="41">
        <v>90</v>
      </c>
      <c r="D18" s="41">
        <v>90</v>
      </c>
      <c r="E18" s="105">
        <v>9</v>
      </c>
      <c r="F18" s="85">
        <v>84.28</v>
      </c>
      <c r="G18" s="105">
        <f t="shared" si="1"/>
        <v>58.995999999999995</v>
      </c>
      <c r="H18" s="43">
        <v>91.5</v>
      </c>
      <c r="I18" s="43">
        <f t="shared" si="2"/>
        <v>82.35000000000001</v>
      </c>
      <c r="J18" s="43">
        <v>100</v>
      </c>
      <c r="K18" s="43">
        <v>100</v>
      </c>
      <c r="L18" s="43">
        <f t="shared" si="3"/>
        <v>10</v>
      </c>
      <c r="M18" s="105">
        <f t="shared" si="4"/>
        <v>18.470000000000002</v>
      </c>
      <c r="N18" s="43">
        <v>12</v>
      </c>
      <c r="O18" s="105">
        <f t="shared" si="5"/>
        <v>2.4000000000000004</v>
      </c>
      <c r="P18" s="43">
        <f t="shared" si="6"/>
        <v>88.866</v>
      </c>
      <c r="Q18" s="59">
        <v>12</v>
      </c>
    </row>
    <row r="19" spans="1:17" ht="15">
      <c r="A19" s="104" t="s">
        <v>66</v>
      </c>
      <c r="B19" s="104" t="s">
        <v>67</v>
      </c>
      <c r="C19" s="41">
        <v>90</v>
      </c>
      <c r="D19" s="41">
        <v>90</v>
      </c>
      <c r="E19" s="85">
        <f aca="true" t="shared" si="7" ref="E19:E54">D19*0.1</f>
        <v>9</v>
      </c>
      <c r="F19" s="85">
        <v>90.1</v>
      </c>
      <c r="G19" s="85">
        <f t="shared" si="1"/>
        <v>63.06999999999999</v>
      </c>
      <c r="H19" s="43">
        <v>79.8</v>
      </c>
      <c r="I19" s="43">
        <f t="shared" si="2"/>
        <v>71.82</v>
      </c>
      <c r="J19" s="43">
        <v>100</v>
      </c>
      <c r="K19" s="43">
        <v>100</v>
      </c>
      <c r="L19" s="43">
        <f t="shared" si="3"/>
        <v>10</v>
      </c>
      <c r="M19" s="85">
        <f t="shared" si="4"/>
        <v>16.364</v>
      </c>
      <c r="N19" s="43">
        <v>2</v>
      </c>
      <c r="O19" s="85">
        <f t="shared" si="5"/>
        <v>0.4</v>
      </c>
      <c r="P19" s="43">
        <f t="shared" si="6"/>
        <v>88.834</v>
      </c>
      <c r="Q19" s="59">
        <v>13</v>
      </c>
    </row>
    <row r="20" spans="1:17" ht="15">
      <c r="A20" s="104" t="s">
        <v>68</v>
      </c>
      <c r="B20" s="104" t="s">
        <v>69</v>
      </c>
      <c r="C20" s="41">
        <v>90</v>
      </c>
      <c r="D20" s="41">
        <v>90</v>
      </c>
      <c r="E20" s="85">
        <f t="shared" si="7"/>
        <v>9</v>
      </c>
      <c r="F20" s="85">
        <v>88.17</v>
      </c>
      <c r="G20" s="85">
        <f t="shared" si="1"/>
        <v>61.718999999999994</v>
      </c>
      <c r="H20" s="43">
        <v>89.1</v>
      </c>
      <c r="I20" s="43">
        <f t="shared" si="2"/>
        <v>80.19</v>
      </c>
      <c r="J20" s="43">
        <v>100</v>
      </c>
      <c r="K20" s="43">
        <v>100</v>
      </c>
      <c r="L20" s="43">
        <f t="shared" si="3"/>
        <v>10</v>
      </c>
      <c r="M20" s="85">
        <f t="shared" si="4"/>
        <v>18.038</v>
      </c>
      <c r="N20" s="43"/>
      <c r="O20" s="85">
        <f t="shared" si="5"/>
        <v>0</v>
      </c>
      <c r="P20" s="43">
        <f t="shared" si="6"/>
        <v>88.75699999999999</v>
      </c>
      <c r="Q20" s="59">
        <v>14</v>
      </c>
    </row>
    <row r="21" spans="1:17" ht="15">
      <c r="A21" s="104" t="s">
        <v>70</v>
      </c>
      <c r="B21" s="104" t="s">
        <v>71</v>
      </c>
      <c r="C21" s="41">
        <v>90</v>
      </c>
      <c r="D21" s="41">
        <v>90</v>
      </c>
      <c r="E21" s="85">
        <f t="shared" si="7"/>
        <v>9</v>
      </c>
      <c r="F21" s="85">
        <v>87.69</v>
      </c>
      <c r="G21" s="85">
        <f t="shared" si="1"/>
        <v>61.382999999999996</v>
      </c>
      <c r="H21" s="43">
        <v>76.3</v>
      </c>
      <c r="I21" s="43">
        <f t="shared" si="2"/>
        <v>68.67</v>
      </c>
      <c r="J21" s="43">
        <v>100</v>
      </c>
      <c r="K21" s="43">
        <v>100</v>
      </c>
      <c r="L21" s="43">
        <f t="shared" si="3"/>
        <v>10</v>
      </c>
      <c r="M21" s="85">
        <f t="shared" si="4"/>
        <v>15.734000000000002</v>
      </c>
      <c r="N21" s="43">
        <v>12</v>
      </c>
      <c r="O21" s="85">
        <f t="shared" si="5"/>
        <v>2.4000000000000004</v>
      </c>
      <c r="P21" s="43">
        <f t="shared" si="6"/>
        <v>88.517</v>
      </c>
      <c r="Q21" s="59">
        <v>15</v>
      </c>
    </row>
    <row r="22" spans="1:17" ht="15">
      <c r="A22" s="104" t="s">
        <v>72</v>
      </c>
      <c r="B22" s="104" t="s">
        <v>73</v>
      </c>
      <c r="C22" s="41">
        <v>90</v>
      </c>
      <c r="D22" s="41">
        <v>90</v>
      </c>
      <c r="E22" s="85">
        <f t="shared" si="7"/>
        <v>9</v>
      </c>
      <c r="F22" s="85">
        <v>88.41</v>
      </c>
      <c r="G22" s="85">
        <f t="shared" si="1"/>
        <v>61.88699999999999</v>
      </c>
      <c r="H22" s="43">
        <v>84.2</v>
      </c>
      <c r="I22" s="43">
        <f t="shared" si="2"/>
        <v>75.78</v>
      </c>
      <c r="J22" s="43">
        <v>100</v>
      </c>
      <c r="K22" s="43">
        <v>100</v>
      </c>
      <c r="L22" s="43">
        <f t="shared" si="3"/>
        <v>10</v>
      </c>
      <c r="M22" s="85">
        <f t="shared" si="4"/>
        <v>17.156000000000002</v>
      </c>
      <c r="N22" s="43">
        <v>2</v>
      </c>
      <c r="O22" s="85">
        <f t="shared" si="5"/>
        <v>0.4</v>
      </c>
      <c r="P22" s="43">
        <f t="shared" si="6"/>
        <v>88.44300000000001</v>
      </c>
      <c r="Q22" s="59">
        <v>16</v>
      </c>
    </row>
    <row r="23" spans="1:17" ht="15">
      <c r="A23" s="104" t="s">
        <v>74</v>
      </c>
      <c r="B23" s="104" t="s">
        <v>75</v>
      </c>
      <c r="C23" s="41">
        <v>90</v>
      </c>
      <c r="D23" s="41">
        <v>90</v>
      </c>
      <c r="E23" s="85">
        <f t="shared" si="7"/>
        <v>9</v>
      </c>
      <c r="F23" s="85">
        <v>89.65</v>
      </c>
      <c r="G23" s="85">
        <f t="shared" si="1"/>
        <v>62.755</v>
      </c>
      <c r="H23" s="43">
        <v>78.3</v>
      </c>
      <c r="I23" s="43">
        <f t="shared" si="2"/>
        <v>70.47</v>
      </c>
      <c r="J23" s="43">
        <v>100</v>
      </c>
      <c r="K23" s="43">
        <v>100</v>
      </c>
      <c r="L23" s="43">
        <f t="shared" si="3"/>
        <v>10</v>
      </c>
      <c r="M23" s="85">
        <f t="shared" si="4"/>
        <v>16.094</v>
      </c>
      <c r="N23" s="43">
        <v>2</v>
      </c>
      <c r="O23" s="85">
        <f t="shared" si="5"/>
        <v>0.4</v>
      </c>
      <c r="P23" s="43">
        <f t="shared" si="6"/>
        <v>88.249</v>
      </c>
      <c r="Q23" s="59">
        <v>17</v>
      </c>
    </row>
    <row r="24" spans="1:17" ht="15">
      <c r="A24" s="104" t="s">
        <v>76</v>
      </c>
      <c r="B24" s="104" t="s">
        <v>77</v>
      </c>
      <c r="C24" s="41">
        <v>90</v>
      </c>
      <c r="D24" s="41">
        <v>90</v>
      </c>
      <c r="E24" s="105">
        <f t="shared" si="7"/>
        <v>9</v>
      </c>
      <c r="F24" s="85">
        <v>88.72</v>
      </c>
      <c r="G24" s="105">
        <f t="shared" si="1"/>
        <v>62.10399999999999</v>
      </c>
      <c r="H24" s="43">
        <v>83.7</v>
      </c>
      <c r="I24" s="43">
        <f t="shared" si="2"/>
        <v>75.33</v>
      </c>
      <c r="J24" s="43">
        <v>100</v>
      </c>
      <c r="K24" s="43">
        <v>100</v>
      </c>
      <c r="L24" s="43">
        <f t="shared" si="3"/>
        <v>10</v>
      </c>
      <c r="M24" s="105">
        <f t="shared" si="4"/>
        <v>17.066</v>
      </c>
      <c r="N24" s="43"/>
      <c r="O24" s="105">
        <f t="shared" si="5"/>
        <v>0</v>
      </c>
      <c r="P24" s="43">
        <f t="shared" si="6"/>
        <v>88.16999999999999</v>
      </c>
      <c r="Q24" s="59">
        <v>18</v>
      </c>
    </row>
    <row r="25" spans="1:17" ht="15">
      <c r="A25" s="104" t="s">
        <v>78</v>
      </c>
      <c r="B25" s="104" t="s">
        <v>79</v>
      </c>
      <c r="C25" s="41">
        <v>90</v>
      </c>
      <c r="D25" s="41">
        <v>80</v>
      </c>
      <c r="E25" s="85">
        <f t="shared" si="7"/>
        <v>8</v>
      </c>
      <c r="F25" s="85">
        <v>87.20988</v>
      </c>
      <c r="G25" s="85">
        <f t="shared" si="1"/>
        <v>61.046915999999996</v>
      </c>
      <c r="H25" s="106">
        <v>90.5</v>
      </c>
      <c r="I25" s="43">
        <f t="shared" si="2"/>
        <v>81.45</v>
      </c>
      <c r="J25" s="43">
        <v>100</v>
      </c>
      <c r="K25" s="43">
        <v>100</v>
      </c>
      <c r="L25" s="43">
        <f t="shared" si="3"/>
        <v>10</v>
      </c>
      <c r="M25" s="85">
        <f t="shared" si="4"/>
        <v>18.290000000000003</v>
      </c>
      <c r="N25" s="43">
        <v>2</v>
      </c>
      <c r="O25" s="85">
        <f t="shared" si="5"/>
        <v>0.4</v>
      </c>
      <c r="P25" s="43">
        <f t="shared" si="6"/>
        <v>87.73691600000001</v>
      </c>
      <c r="Q25" s="59">
        <v>19</v>
      </c>
    </row>
    <row r="26" spans="1:17" ht="15">
      <c r="A26" s="104" t="s">
        <v>80</v>
      </c>
      <c r="B26" s="104" t="s">
        <v>81</v>
      </c>
      <c r="C26" s="41">
        <v>90</v>
      </c>
      <c r="D26" s="41">
        <v>90</v>
      </c>
      <c r="E26" s="85">
        <f t="shared" si="7"/>
        <v>9</v>
      </c>
      <c r="F26" s="85">
        <v>79.56</v>
      </c>
      <c r="G26" s="85">
        <f t="shared" si="1"/>
        <v>55.692</v>
      </c>
      <c r="H26" s="43">
        <v>84.8</v>
      </c>
      <c r="I26" s="43">
        <f t="shared" si="2"/>
        <v>76.32</v>
      </c>
      <c r="J26" s="43">
        <v>100</v>
      </c>
      <c r="K26" s="43">
        <v>100</v>
      </c>
      <c r="L26" s="43">
        <f t="shared" si="3"/>
        <v>10</v>
      </c>
      <c r="M26" s="85">
        <f t="shared" si="4"/>
        <v>17.264</v>
      </c>
      <c r="N26" s="43">
        <v>27</v>
      </c>
      <c r="O26" s="85">
        <f t="shared" si="5"/>
        <v>5.4</v>
      </c>
      <c r="P26" s="43">
        <f t="shared" si="6"/>
        <v>87.35600000000001</v>
      </c>
      <c r="Q26" s="59">
        <v>20</v>
      </c>
    </row>
    <row r="27" spans="1:17" ht="15">
      <c r="A27" s="104" t="s">
        <v>82</v>
      </c>
      <c r="B27" s="104" t="s">
        <v>83</v>
      </c>
      <c r="C27" s="41">
        <v>90</v>
      </c>
      <c r="D27" s="41">
        <v>90</v>
      </c>
      <c r="E27" s="85">
        <f t="shared" si="7"/>
        <v>9</v>
      </c>
      <c r="F27" s="85">
        <v>88.17</v>
      </c>
      <c r="G27" s="85">
        <f t="shared" si="1"/>
        <v>61.718999999999994</v>
      </c>
      <c r="H27" s="43">
        <v>78.7</v>
      </c>
      <c r="I27" s="43">
        <f t="shared" si="2"/>
        <v>70.83</v>
      </c>
      <c r="J27" s="43">
        <v>100</v>
      </c>
      <c r="K27" s="43">
        <v>100</v>
      </c>
      <c r="L27" s="43">
        <f t="shared" si="3"/>
        <v>10</v>
      </c>
      <c r="M27" s="85">
        <f t="shared" si="4"/>
        <v>16.166</v>
      </c>
      <c r="N27" s="43">
        <v>2</v>
      </c>
      <c r="O27" s="85">
        <f t="shared" si="5"/>
        <v>0.4</v>
      </c>
      <c r="P27" s="43">
        <f t="shared" si="6"/>
        <v>87.285</v>
      </c>
      <c r="Q27" s="59">
        <v>21</v>
      </c>
    </row>
    <row r="28" spans="1:17" ht="15">
      <c r="A28" s="104" t="s">
        <v>84</v>
      </c>
      <c r="B28" s="104" t="s">
        <v>85</v>
      </c>
      <c r="C28" s="41">
        <v>90</v>
      </c>
      <c r="D28" s="41">
        <v>90</v>
      </c>
      <c r="E28" s="85">
        <f t="shared" si="7"/>
        <v>9</v>
      </c>
      <c r="F28" s="85">
        <v>87.39506</v>
      </c>
      <c r="G28" s="85">
        <f t="shared" si="1"/>
        <v>61.176542</v>
      </c>
      <c r="H28" s="43">
        <v>80.4</v>
      </c>
      <c r="I28" s="43">
        <f t="shared" si="2"/>
        <v>72.36000000000001</v>
      </c>
      <c r="J28" s="43">
        <v>100</v>
      </c>
      <c r="K28" s="43">
        <v>100</v>
      </c>
      <c r="L28" s="43">
        <f t="shared" si="3"/>
        <v>10</v>
      </c>
      <c r="M28" s="85">
        <f t="shared" si="4"/>
        <v>16.472000000000005</v>
      </c>
      <c r="N28" s="43"/>
      <c r="O28" s="85">
        <f t="shared" si="5"/>
        <v>0</v>
      </c>
      <c r="P28" s="43">
        <f t="shared" si="6"/>
        <v>86.648542</v>
      </c>
      <c r="Q28" s="59">
        <v>22</v>
      </c>
    </row>
    <row r="29" spans="1:17" ht="15">
      <c r="A29" s="104" t="s">
        <v>86</v>
      </c>
      <c r="B29" s="104" t="s">
        <v>87</v>
      </c>
      <c r="C29" s="41">
        <v>90</v>
      </c>
      <c r="D29" s="41">
        <v>90</v>
      </c>
      <c r="E29" s="105">
        <f t="shared" si="7"/>
        <v>9</v>
      </c>
      <c r="F29" s="85">
        <v>87.16</v>
      </c>
      <c r="G29" s="105">
        <f t="shared" si="1"/>
        <v>61.01199999999999</v>
      </c>
      <c r="H29" s="43">
        <v>81.1</v>
      </c>
      <c r="I29" s="43">
        <f t="shared" si="2"/>
        <v>72.99</v>
      </c>
      <c r="J29" s="43">
        <v>100</v>
      </c>
      <c r="K29" s="43">
        <v>100</v>
      </c>
      <c r="L29" s="43">
        <f t="shared" si="3"/>
        <v>10</v>
      </c>
      <c r="M29" s="105">
        <f t="shared" si="4"/>
        <v>16.598</v>
      </c>
      <c r="N29" s="43"/>
      <c r="O29" s="105">
        <f t="shared" si="5"/>
        <v>0</v>
      </c>
      <c r="P29" s="43">
        <f t="shared" si="6"/>
        <v>86.61</v>
      </c>
      <c r="Q29" s="59">
        <v>23</v>
      </c>
    </row>
    <row r="30" spans="1:17" ht="15">
      <c r="A30" s="104" t="s">
        <v>88</v>
      </c>
      <c r="B30" s="104" t="s">
        <v>89</v>
      </c>
      <c r="C30" s="41">
        <v>90</v>
      </c>
      <c r="D30" s="41">
        <v>90</v>
      </c>
      <c r="E30" s="105">
        <f t="shared" si="7"/>
        <v>9</v>
      </c>
      <c r="F30" s="85">
        <v>88.2</v>
      </c>
      <c r="G30" s="105">
        <f t="shared" si="1"/>
        <v>61.739999999999995</v>
      </c>
      <c r="H30" s="43">
        <v>74.8</v>
      </c>
      <c r="I30" s="43">
        <f t="shared" si="2"/>
        <v>67.32</v>
      </c>
      <c r="J30" s="43">
        <v>100</v>
      </c>
      <c r="K30" s="43">
        <v>100</v>
      </c>
      <c r="L30" s="43">
        <f t="shared" si="3"/>
        <v>10</v>
      </c>
      <c r="M30" s="105">
        <f t="shared" si="4"/>
        <v>15.463999999999999</v>
      </c>
      <c r="N30" s="43">
        <v>2</v>
      </c>
      <c r="O30" s="105">
        <f t="shared" si="5"/>
        <v>0.4</v>
      </c>
      <c r="P30" s="43">
        <f t="shared" si="6"/>
        <v>86.604</v>
      </c>
      <c r="Q30" s="59">
        <v>24</v>
      </c>
    </row>
    <row r="31" spans="1:17" ht="15">
      <c r="A31" s="104" t="s">
        <v>90</v>
      </c>
      <c r="B31" s="104" t="s">
        <v>91</v>
      </c>
      <c r="C31" s="41">
        <v>90</v>
      </c>
      <c r="D31" s="41">
        <v>90</v>
      </c>
      <c r="E31" s="85">
        <f t="shared" si="7"/>
        <v>9</v>
      </c>
      <c r="F31" s="85">
        <v>87.72</v>
      </c>
      <c r="G31" s="85">
        <f t="shared" si="1"/>
        <v>61.403999999999996</v>
      </c>
      <c r="H31" s="43">
        <v>67.7</v>
      </c>
      <c r="I31" s="43">
        <f t="shared" si="2"/>
        <v>60.93000000000001</v>
      </c>
      <c r="J31" s="43">
        <v>100</v>
      </c>
      <c r="K31" s="43">
        <v>100</v>
      </c>
      <c r="L31" s="43">
        <f t="shared" si="3"/>
        <v>10</v>
      </c>
      <c r="M31" s="85">
        <f t="shared" si="4"/>
        <v>14.186000000000002</v>
      </c>
      <c r="N31" s="43">
        <v>10</v>
      </c>
      <c r="O31" s="85">
        <f t="shared" si="5"/>
        <v>2</v>
      </c>
      <c r="P31" s="43">
        <f t="shared" si="6"/>
        <v>86.59</v>
      </c>
      <c r="Q31" s="59">
        <v>25</v>
      </c>
    </row>
    <row r="32" spans="1:17" ht="15">
      <c r="A32" s="104" t="s">
        <v>92</v>
      </c>
      <c r="B32" s="104" t="s">
        <v>93</v>
      </c>
      <c r="C32" s="41">
        <v>90</v>
      </c>
      <c r="D32" s="41">
        <v>90</v>
      </c>
      <c r="E32" s="85">
        <f t="shared" si="7"/>
        <v>9</v>
      </c>
      <c r="F32" s="85">
        <v>85.86</v>
      </c>
      <c r="G32" s="85">
        <f t="shared" si="1"/>
        <v>60.102</v>
      </c>
      <c r="H32" s="43">
        <v>82.3</v>
      </c>
      <c r="I32" s="43">
        <f t="shared" si="2"/>
        <v>74.07</v>
      </c>
      <c r="J32" s="43">
        <v>100</v>
      </c>
      <c r="K32" s="43">
        <v>100</v>
      </c>
      <c r="L32" s="43">
        <f t="shared" si="3"/>
        <v>10</v>
      </c>
      <c r="M32" s="85">
        <f t="shared" si="4"/>
        <v>16.814</v>
      </c>
      <c r="N32" s="43">
        <v>2</v>
      </c>
      <c r="O32" s="85">
        <f t="shared" si="5"/>
        <v>0.4</v>
      </c>
      <c r="P32" s="43">
        <f t="shared" si="6"/>
        <v>86.316</v>
      </c>
      <c r="Q32" s="59">
        <v>26</v>
      </c>
    </row>
    <row r="33" spans="1:17" ht="15">
      <c r="A33" s="104" t="s">
        <v>94</v>
      </c>
      <c r="B33" s="104" t="s">
        <v>95</v>
      </c>
      <c r="C33" s="41">
        <v>90</v>
      </c>
      <c r="D33" s="41">
        <v>90</v>
      </c>
      <c r="E33" s="85">
        <f t="shared" si="7"/>
        <v>9</v>
      </c>
      <c r="F33" s="85">
        <v>88.17</v>
      </c>
      <c r="G33" s="85">
        <f t="shared" si="1"/>
        <v>61.718999999999994</v>
      </c>
      <c r="H33" s="43">
        <v>73.6</v>
      </c>
      <c r="I33" s="43">
        <f t="shared" si="2"/>
        <v>66.24</v>
      </c>
      <c r="J33" s="43">
        <v>100</v>
      </c>
      <c r="K33" s="43">
        <v>100</v>
      </c>
      <c r="L33" s="43">
        <f t="shared" si="3"/>
        <v>10</v>
      </c>
      <c r="M33" s="85">
        <f t="shared" si="4"/>
        <v>15.248</v>
      </c>
      <c r="N33" s="43"/>
      <c r="O33" s="85">
        <f t="shared" si="5"/>
        <v>0</v>
      </c>
      <c r="P33" s="43">
        <f t="shared" si="6"/>
        <v>85.967</v>
      </c>
      <c r="Q33" s="59">
        <v>27</v>
      </c>
    </row>
    <row r="34" spans="1:17" ht="15">
      <c r="A34" s="104" t="s">
        <v>96</v>
      </c>
      <c r="B34" s="104" t="s">
        <v>97</v>
      </c>
      <c r="C34" s="41">
        <v>90</v>
      </c>
      <c r="D34" s="41">
        <v>90</v>
      </c>
      <c r="E34" s="85">
        <f t="shared" si="7"/>
        <v>9</v>
      </c>
      <c r="F34" s="85">
        <v>88.57</v>
      </c>
      <c r="G34" s="85">
        <f t="shared" si="1"/>
        <v>61.99899999999999</v>
      </c>
      <c r="H34" s="43">
        <v>71.5</v>
      </c>
      <c r="I34" s="43">
        <f t="shared" si="2"/>
        <v>64.35000000000001</v>
      </c>
      <c r="J34" s="43">
        <v>100</v>
      </c>
      <c r="K34" s="43">
        <v>100</v>
      </c>
      <c r="L34" s="43">
        <f t="shared" si="3"/>
        <v>10</v>
      </c>
      <c r="M34" s="85">
        <f t="shared" si="4"/>
        <v>14.870000000000003</v>
      </c>
      <c r="N34" s="43"/>
      <c r="O34" s="85">
        <f t="shared" si="5"/>
        <v>0</v>
      </c>
      <c r="P34" s="43">
        <f t="shared" si="6"/>
        <v>85.869</v>
      </c>
      <c r="Q34" s="59">
        <v>28</v>
      </c>
    </row>
    <row r="35" spans="1:17" ht="15">
      <c r="A35" s="104" t="s">
        <v>98</v>
      </c>
      <c r="B35" s="104" t="s">
        <v>99</v>
      </c>
      <c r="C35" s="41">
        <v>90</v>
      </c>
      <c r="D35" s="41">
        <v>90</v>
      </c>
      <c r="E35" s="105">
        <f t="shared" si="7"/>
        <v>9</v>
      </c>
      <c r="F35" s="85">
        <v>86.42</v>
      </c>
      <c r="G35" s="105">
        <f t="shared" si="1"/>
        <v>60.494</v>
      </c>
      <c r="H35" s="43">
        <v>78.2</v>
      </c>
      <c r="I35" s="43">
        <f t="shared" si="2"/>
        <v>70.38000000000001</v>
      </c>
      <c r="J35" s="43">
        <v>100</v>
      </c>
      <c r="K35" s="43">
        <v>100</v>
      </c>
      <c r="L35" s="43">
        <f t="shared" si="3"/>
        <v>10</v>
      </c>
      <c r="M35" s="105">
        <f t="shared" si="4"/>
        <v>16.076000000000004</v>
      </c>
      <c r="N35" s="43"/>
      <c r="O35" s="105">
        <f t="shared" si="5"/>
        <v>0</v>
      </c>
      <c r="P35" s="43">
        <f t="shared" si="6"/>
        <v>85.57000000000001</v>
      </c>
      <c r="Q35" s="59">
        <v>29</v>
      </c>
    </row>
    <row r="36" spans="1:17" ht="15">
      <c r="A36" s="104" t="s">
        <v>100</v>
      </c>
      <c r="B36" s="104" t="s">
        <v>101</v>
      </c>
      <c r="C36" s="41">
        <v>90</v>
      </c>
      <c r="D36" s="41">
        <v>90</v>
      </c>
      <c r="E36" s="105">
        <f t="shared" si="7"/>
        <v>9</v>
      </c>
      <c r="F36" s="85">
        <v>82.41</v>
      </c>
      <c r="G36" s="105">
        <f t="shared" si="1"/>
        <v>57.68699999999999</v>
      </c>
      <c r="H36" s="43">
        <v>91.2</v>
      </c>
      <c r="I36" s="43">
        <f t="shared" si="2"/>
        <v>82.08</v>
      </c>
      <c r="J36" s="43">
        <v>100</v>
      </c>
      <c r="K36" s="43">
        <v>100</v>
      </c>
      <c r="L36" s="43">
        <f t="shared" si="3"/>
        <v>10</v>
      </c>
      <c r="M36" s="105">
        <f t="shared" si="4"/>
        <v>18.416</v>
      </c>
      <c r="N36" s="43">
        <v>2</v>
      </c>
      <c r="O36" s="105">
        <f t="shared" si="5"/>
        <v>0.4</v>
      </c>
      <c r="P36" s="43">
        <f t="shared" si="6"/>
        <v>85.50299999999999</v>
      </c>
      <c r="Q36" s="59">
        <v>30</v>
      </c>
    </row>
    <row r="37" spans="1:17" ht="15">
      <c r="A37" s="104" t="s">
        <v>102</v>
      </c>
      <c r="B37" s="104" t="s">
        <v>103</v>
      </c>
      <c r="C37" s="41">
        <v>90</v>
      </c>
      <c r="D37" s="41">
        <v>90</v>
      </c>
      <c r="E37" s="105">
        <f t="shared" si="7"/>
        <v>9</v>
      </c>
      <c r="F37" s="85">
        <v>85.16</v>
      </c>
      <c r="G37" s="105">
        <f t="shared" si="1"/>
        <v>59.611999999999995</v>
      </c>
      <c r="H37" s="43">
        <v>81.6</v>
      </c>
      <c r="I37" s="43">
        <f t="shared" si="2"/>
        <v>73.44</v>
      </c>
      <c r="J37" s="43">
        <v>100</v>
      </c>
      <c r="K37" s="43">
        <v>100</v>
      </c>
      <c r="L37" s="43">
        <f t="shared" si="3"/>
        <v>10</v>
      </c>
      <c r="M37" s="105">
        <f t="shared" si="4"/>
        <v>16.688</v>
      </c>
      <c r="N37" s="43"/>
      <c r="O37" s="85">
        <f t="shared" si="5"/>
        <v>0</v>
      </c>
      <c r="P37" s="75">
        <f t="shared" si="6"/>
        <v>85.3</v>
      </c>
      <c r="Q37" s="59">
        <v>31</v>
      </c>
    </row>
    <row r="38" spans="1:17" ht="15">
      <c r="A38" s="104" t="s">
        <v>104</v>
      </c>
      <c r="B38" s="104" t="s">
        <v>105</v>
      </c>
      <c r="C38" s="41">
        <v>90</v>
      </c>
      <c r="D38" s="41">
        <v>90</v>
      </c>
      <c r="E38" s="85">
        <f t="shared" si="7"/>
        <v>9</v>
      </c>
      <c r="F38" s="85">
        <v>85.64</v>
      </c>
      <c r="G38" s="85">
        <f t="shared" si="1"/>
        <v>59.94799999999999</v>
      </c>
      <c r="H38" s="43">
        <v>79.3</v>
      </c>
      <c r="I38" s="43">
        <f t="shared" si="2"/>
        <v>71.37</v>
      </c>
      <c r="J38" s="43">
        <v>100</v>
      </c>
      <c r="K38" s="43">
        <v>100</v>
      </c>
      <c r="L38" s="43">
        <f t="shared" si="3"/>
        <v>10</v>
      </c>
      <c r="M38" s="85">
        <f t="shared" si="4"/>
        <v>16.274</v>
      </c>
      <c r="N38" s="43"/>
      <c r="O38" s="85">
        <f t="shared" si="5"/>
        <v>0</v>
      </c>
      <c r="P38" s="43">
        <f t="shared" si="6"/>
        <v>85.222</v>
      </c>
      <c r="Q38" s="59">
        <v>32</v>
      </c>
    </row>
    <row r="39" spans="1:17" ht="15">
      <c r="A39" s="104" t="s">
        <v>106</v>
      </c>
      <c r="B39" s="104" t="s">
        <v>107</v>
      </c>
      <c r="C39" s="41">
        <v>90</v>
      </c>
      <c r="D39" s="41">
        <v>90</v>
      </c>
      <c r="E39" s="85">
        <f t="shared" si="7"/>
        <v>9</v>
      </c>
      <c r="F39" s="85">
        <v>84.63</v>
      </c>
      <c r="G39" s="85">
        <f t="shared" si="1"/>
        <v>59.24099999999999</v>
      </c>
      <c r="H39" s="43">
        <v>80.8</v>
      </c>
      <c r="I39" s="43">
        <f t="shared" si="2"/>
        <v>72.72</v>
      </c>
      <c r="J39" s="43">
        <v>100</v>
      </c>
      <c r="K39" s="43">
        <v>100</v>
      </c>
      <c r="L39" s="43">
        <f t="shared" si="3"/>
        <v>10</v>
      </c>
      <c r="M39" s="85">
        <f t="shared" si="4"/>
        <v>16.544</v>
      </c>
      <c r="N39" s="43">
        <v>2</v>
      </c>
      <c r="O39" s="85">
        <f t="shared" si="5"/>
        <v>0.4</v>
      </c>
      <c r="P39" s="43">
        <f t="shared" si="6"/>
        <v>85.18499999999999</v>
      </c>
      <c r="Q39" s="59">
        <v>33</v>
      </c>
    </row>
    <row r="40" spans="1:17" ht="15">
      <c r="A40" s="104" t="s">
        <v>108</v>
      </c>
      <c r="B40" s="104" t="s">
        <v>109</v>
      </c>
      <c r="C40" s="41">
        <v>90</v>
      </c>
      <c r="D40" s="41">
        <v>90</v>
      </c>
      <c r="E40" s="105">
        <f t="shared" si="7"/>
        <v>9</v>
      </c>
      <c r="F40" s="85">
        <v>86.53</v>
      </c>
      <c r="G40" s="105">
        <f t="shared" si="1"/>
        <v>60.571</v>
      </c>
      <c r="H40" s="43">
        <v>75.3</v>
      </c>
      <c r="I40" s="43">
        <f t="shared" si="2"/>
        <v>67.77</v>
      </c>
      <c r="J40" s="43">
        <v>100</v>
      </c>
      <c r="K40" s="43">
        <v>100</v>
      </c>
      <c r="L40" s="43">
        <f t="shared" si="3"/>
        <v>10</v>
      </c>
      <c r="M40" s="105">
        <f t="shared" si="4"/>
        <v>15.554</v>
      </c>
      <c r="N40" s="43"/>
      <c r="O40" s="105">
        <f t="shared" si="5"/>
        <v>0</v>
      </c>
      <c r="P40" s="43">
        <f t="shared" si="6"/>
        <v>85.125</v>
      </c>
      <c r="Q40" s="59">
        <v>34</v>
      </c>
    </row>
    <row r="41" spans="1:17" ht="15">
      <c r="A41" s="104" t="s">
        <v>110</v>
      </c>
      <c r="B41" s="104" t="s">
        <v>111</v>
      </c>
      <c r="C41" s="41">
        <v>90</v>
      </c>
      <c r="D41" s="41">
        <v>90</v>
      </c>
      <c r="E41" s="85">
        <f t="shared" si="7"/>
        <v>9</v>
      </c>
      <c r="F41" s="85">
        <v>83.51</v>
      </c>
      <c r="G41" s="85">
        <f t="shared" si="1"/>
        <v>58.457</v>
      </c>
      <c r="H41" s="43">
        <v>84.8</v>
      </c>
      <c r="I41" s="43">
        <f t="shared" si="2"/>
        <v>76.32</v>
      </c>
      <c r="J41" s="43">
        <v>100</v>
      </c>
      <c r="K41" s="43">
        <v>100</v>
      </c>
      <c r="L41" s="43">
        <f t="shared" si="3"/>
        <v>10</v>
      </c>
      <c r="M41" s="85">
        <f t="shared" si="4"/>
        <v>17.264</v>
      </c>
      <c r="N41" s="43">
        <v>2</v>
      </c>
      <c r="O41" s="85">
        <f t="shared" si="5"/>
        <v>0.4</v>
      </c>
      <c r="P41" s="43">
        <f t="shared" si="6"/>
        <v>85.121</v>
      </c>
      <c r="Q41" s="59">
        <v>35</v>
      </c>
    </row>
    <row r="42" spans="1:17" ht="15">
      <c r="A42" s="104" t="s">
        <v>112</v>
      </c>
      <c r="B42" s="104" t="s">
        <v>113</v>
      </c>
      <c r="C42" s="41">
        <v>90</v>
      </c>
      <c r="D42" s="41">
        <v>90</v>
      </c>
      <c r="E42" s="105">
        <f t="shared" si="7"/>
        <v>9</v>
      </c>
      <c r="F42" s="85">
        <v>84.91</v>
      </c>
      <c r="G42" s="105">
        <f t="shared" si="1"/>
        <v>59.43699999999999</v>
      </c>
      <c r="H42" s="43">
        <v>77.9</v>
      </c>
      <c r="I42" s="43">
        <f t="shared" si="2"/>
        <v>70.11000000000001</v>
      </c>
      <c r="J42" s="43">
        <v>100</v>
      </c>
      <c r="K42" s="43">
        <v>100</v>
      </c>
      <c r="L42" s="43">
        <f t="shared" si="3"/>
        <v>10</v>
      </c>
      <c r="M42" s="105">
        <f t="shared" si="4"/>
        <v>16.022000000000002</v>
      </c>
      <c r="N42" s="43">
        <v>2</v>
      </c>
      <c r="O42" s="105">
        <f t="shared" si="5"/>
        <v>0.4</v>
      </c>
      <c r="P42" s="43">
        <f t="shared" si="6"/>
        <v>84.859</v>
      </c>
      <c r="Q42" s="59">
        <v>36</v>
      </c>
    </row>
    <row r="43" spans="1:17" ht="15">
      <c r="A43" s="104" t="s">
        <v>114</v>
      </c>
      <c r="B43" s="104" t="s">
        <v>115</v>
      </c>
      <c r="C43" s="41">
        <v>90</v>
      </c>
      <c r="D43" s="41">
        <v>90</v>
      </c>
      <c r="E43" s="85">
        <f t="shared" si="7"/>
        <v>9</v>
      </c>
      <c r="F43" s="85">
        <v>86.32</v>
      </c>
      <c r="G43" s="85">
        <f t="shared" si="1"/>
        <v>60.42399999999999</v>
      </c>
      <c r="H43" s="43">
        <v>74.4</v>
      </c>
      <c r="I43" s="43">
        <f t="shared" si="2"/>
        <v>66.96000000000001</v>
      </c>
      <c r="J43" s="43">
        <v>100</v>
      </c>
      <c r="K43" s="43">
        <v>100</v>
      </c>
      <c r="L43" s="43">
        <f t="shared" si="3"/>
        <v>10</v>
      </c>
      <c r="M43" s="85">
        <f t="shared" si="4"/>
        <v>15.392000000000003</v>
      </c>
      <c r="N43" s="43"/>
      <c r="O43" s="85">
        <f t="shared" si="5"/>
        <v>0</v>
      </c>
      <c r="P43" s="43">
        <f t="shared" si="6"/>
        <v>84.816</v>
      </c>
      <c r="Q43" s="59">
        <v>37</v>
      </c>
    </row>
    <row r="44" spans="1:17" ht="15">
      <c r="A44" s="104" t="s">
        <v>116</v>
      </c>
      <c r="B44" s="104" t="s">
        <v>117</v>
      </c>
      <c r="C44" s="41">
        <v>90</v>
      </c>
      <c r="D44" s="41">
        <v>90</v>
      </c>
      <c r="E44" s="85">
        <f t="shared" si="7"/>
        <v>9</v>
      </c>
      <c r="F44" s="85">
        <v>84.05</v>
      </c>
      <c r="G44" s="85">
        <f t="shared" si="1"/>
        <v>58.834999999999994</v>
      </c>
      <c r="H44" s="43">
        <v>80.7</v>
      </c>
      <c r="I44" s="43">
        <f t="shared" si="2"/>
        <v>72.63000000000001</v>
      </c>
      <c r="J44" s="43">
        <v>100</v>
      </c>
      <c r="K44" s="43">
        <v>100</v>
      </c>
      <c r="L44" s="43">
        <f t="shared" si="3"/>
        <v>10</v>
      </c>
      <c r="M44" s="85">
        <f t="shared" si="4"/>
        <v>16.526000000000003</v>
      </c>
      <c r="N44" s="43">
        <v>2</v>
      </c>
      <c r="O44" s="85">
        <f t="shared" si="5"/>
        <v>0.4</v>
      </c>
      <c r="P44" s="43">
        <f t="shared" si="6"/>
        <v>84.761</v>
      </c>
      <c r="Q44" s="59">
        <v>38</v>
      </c>
    </row>
    <row r="45" spans="1:17" ht="15">
      <c r="A45" s="104" t="s">
        <v>118</v>
      </c>
      <c r="B45" s="104" t="s">
        <v>119</v>
      </c>
      <c r="C45" s="41">
        <v>90</v>
      </c>
      <c r="D45" s="41">
        <v>90</v>
      </c>
      <c r="E45" s="85">
        <f t="shared" si="7"/>
        <v>9</v>
      </c>
      <c r="F45" s="85">
        <v>82.77</v>
      </c>
      <c r="G45" s="85">
        <f t="shared" si="1"/>
        <v>57.93899999999999</v>
      </c>
      <c r="H45" s="43">
        <v>86.4</v>
      </c>
      <c r="I45" s="43">
        <f t="shared" si="2"/>
        <v>77.76</v>
      </c>
      <c r="J45" s="43">
        <v>100</v>
      </c>
      <c r="K45" s="43">
        <v>100</v>
      </c>
      <c r="L45" s="43">
        <f t="shared" si="3"/>
        <v>10</v>
      </c>
      <c r="M45" s="85">
        <f t="shared" si="4"/>
        <v>17.552000000000003</v>
      </c>
      <c r="N45" s="43"/>
      <c r="O45" s="85">
        <f t="shared" si="5"/>
        <v>0</v>
      </c>
      <c r="P45" s="43">
        <f t="shared" si="6"/>
        <v>84.491</v>
      </c>
      <c r="Q45" s="59">
        <v>39</v>
      </c>
    </row>
    <row r="46" spans="1:17" ht="15">
      <c r="A46" s="104" t="s">
        <v>120</v>
      </c>
      <c r="B46" s="104" t="s">
        <v>121</v>
      </c>
      <c r="C46" s="41">
        <v>90</v>
      </c>
      <c r="D46" s="41">
        <v>90</v>
      </c>
      <c r="E46" s="85">
        <f t="shared" si="7"/>
        <v>9</v>
      </c>
      <c r="F46" s="85">
        <v>83.22</v>
      </c>
      <c r="G46" s="85">
        <f t="shared" si="1"/>
        <v>58.254</v>
      </c>
      <c r="H46" s="43">
        <v>73.4</v>
      </c>
      <c r="I46" s="43">
        <f t="shared" si="2"/>
        <v>66.06</v>
      </c>
      <c r="J46" s="43">
        <v>100</v>
      </c>
      <c r="K46" s="43">
        <v>100</v>
      </c>
      <c r="L46" s="43">
        <f t="shared" si="3"/>
        <v>10</v>
      </c>
      <c r="M46" s="85">
        <f t="shared" si="4"/>
        <v>15.212000000000002</v>
      </c>
      <c r="N46" s="43">
        <v>10</v>
      </c>
      <c r="O46" s="85">
        <f t="shared" si="5"/>
        <v>2</v>
      </c>
      <c r="P46" s="43">
        <f t="shared" si="6"/>
        <v>84.466</v>
      </c>
      <c r="Q46" s="59">
        <v>40</v>
      </c>
    </row>
    <row r="47" spans="1:17" ht="15">
      <c r="A47" s="104" t="s">
        <v>122</v>
      </c>
      <c r="B47" s="104" t="s">
        <v>123</v>
      </c>
      <c r="C47" s="41">
        <v>90</v>
      </c>
      <c r="D47" s="41">
        <v>90</v>
      </c>
      <c r="E47" s="105">
        <f t="shared" si="7"/>
        <v>9</v>
      </c>
      <c r="F47" s="85">
        <v>81.89</v>
      </c>
      <c r="G47" s="105">
        <f t="shared" si="1"/>
        <v>57.32299999999999</v>
      </c>
      <c r="H47" s="75">
        <v>89.3</v>
      </c>
      <c r="I47" s="75">
        <f t="shared" si="2"/>
        <v>80.37</v>
      </c>
      <c r="J47" s="43">
        <v>100</v>
      </c>
      <c r="K47" s="43">
        <v>100</v>
      </c>
      <c r="L47" s="43">
        <f t="shared" si="3"/>
        <v>10</v>
      </c>
      <c r="M47" s="105">
        <f t="shared" si="4"/>
        <v>18.074</v>
      </c>
      <c r="N47" s="43"/>
      <c r="O47" s="105">
        <f t="shared" si="5"/>
        <v>0</v>
      </c>
      <c r="P47" s="43">
        <f t="shared" si="6"/>
        <v>84.39699999999999</v>
      </c>
      <c r="Q47" s="59">
        <v>41</v>
      </c>
    </row>
    <row r="48" spans="1:17" ht="15">
      <c r="A48" s="104" t="s">
        <v>124</v>
      </c>
      <c r="B48" s="104" t="s">
        <v>125</v>
      </c>
      <c r="C48" s="41">
        <v>90</v>
      </c>
      <c r="D48" s="41">
        <v>90</v>
      </c>
      <c r="E48" s="85">
        <f t="shared" si="7"/>
        <v>9</v>
      </c>
      <c r="F48" s="85">
        <v>84.79</v>
      </c>
      <c r="G48" s="85">
        <f t="shared" si="1"/>
        <v>59.353</v>
      </c>
      <c r="H48" s="43">
        <v>77.2</v>
      </c>
      <c r="I48" s="43">
        <f t="shared" si="2"/>
        <v>69.48</v>
      </c>
      <c r="J48" s="43">
        <v>100</v>
      </c>
      <c r="K48" s="43">
        <v>100</v>
      </c>
      <c r="L48" s="43">
        <f t="shared" si="3"/>
        <v>10</v>
      </c>
      <c r="M48" s="85">
        <f t="shared" si="4"/>
        <v>15.896</v>
      </c>
      <c r="N48" s="43"/>
      <c r="O48" s="85">
        <f t="shared" si="5"/>
        <v>0</v>
      </c>
      <c r="P48" s="43">
        <f t="shared" si="6"/>
        <v>84.24900000000001</v>
      </c>
      <c r="Q48" s="59">
        <v>42</v>
      </c>
    </row>
    <row r="49" spans="1:17" ht="15">
      <c r="A49" s="104" t="s">
        <v>126</v>
      </c>
      <c r="B49" s="104" t="s">
        <v>127</v>
      </c>
      <c r="C49" s="41">
        <v>90</v>
      </c>
      <c r="D49" s="41">
        <v>90</v>
      </c>
      <c r="E49" s="85">
        <f t="shared" si="7"/>
        <v>9</v>
      </c>
      <c r="F49" s="85">
        <v>84</v>
      </c>
      <c r="G49" s="85">
        <f t="shared" si="1"/>
        <v>58.8</v>
      </c>
      <c r="H49" s="43">
        <v>79.5</v>
      </c>
      <c r="I49" s="43">
        <f t="shared" si="2"/>
        <v>71.55</v>
      </c>
      <c r="J49" s="43">
        <v>100</v>
      </c>
      <c r="K49" s="43">
        <v>100</v>
      </c>
      <c r="L49" s="43">
        <f t="shared" si="3"/>
        <v>10</v>
      </c>
      <c r="M49" s="85">
        <f t="shared" si="4"/>
        <v>16.31</v>
      </c>
      <c r="N49" s="43"/>
      <c r="O49" s="85">
        <f t="shared" si="5"/>
        <v>0</v>
      </c>
      <c r="P49" s="43">
        <f t="shared" si="6"/>
        <v>84.11</v>
      </c>
      <c r="Q49" s="59">
        <v>43</v>
      </c>
    </row>
    <row r="50" spans="1:17" ht="15">
      <c r="A50" s="104" t="s">
        <v>128</v>
      </c>
      <c r="B50" s="104" t="s">
        <v>129</v>
      </c>
      <c r="C50" s="41">
        <v>90</v>
      </c>
      <c r="D50" s="41">
        <v>90</v>
      </c>
      <c r="E50" s="85">
        <f t="shared" si="7"/>
        <v>9</v>
      </c>
      <c r="F50" s="85">
        <v>84.44</v>
      </c>
      <c r="G50" s="85">
        <f t="shared" si="1"/>
        <v>59.108</v>
      </c>
      <c r="H50" s="43">
        <v>74.9</v>
      </c>
      <c r="I50" s="43">
        <f t="shared" si="2"/>
        <v>67.41000000000001</v>
      </c>
      <c r="J50" s="43">
        <v>100</v>
      </c>
      <c r="K50" s="43">
        <v>100</v>
      </c>
      <c r="L50" s="43">
        <f t="shared" si="3"/>
        <v>10</v>
      </c>
      <c r="M50" s="85">
        <f t="shared" si="4"/>
        <v>15.482000000000003</v>
      </c>
      <c r="N50" s="43">
        <v>2</v>
      </c>
      <c r="O50" s="85">
        <f t="shared" si="5"/>
        <v>0.4</v>
      </c>
      <c r="P50" s="43">
        <f t="shared" si="6"/>
        <v>83.99000000000001</v>
      </c>
      <c r="Q50" s="59">
        <v>44</v>
      </c>
    </row>
    <row r="51" spans="1:17" ht="15">
      <c r="A51" s="104" t="s">
        <v>130</v>
      </c>
      <c r="B51" s="104" t="s">
        <v>131</v>
      </c>
      <c r="C51" s="41">
        <v>90</v>
      </c>
      <c r="D51" s="41">
        <v>90</v>
      </c>
      <c r="E51" s="85">
        <f t="shared" si="7"/>
        <v>9</v>
      </c>
      <c r="F51" s="85">
        <v>83.72</v>
      </c>
      <c r="G51" s="85">
        <f t="shared" si="1"/>
        <v>58.60399999999999</v>
      </c>
      <c r="H51" s="43">
        <v>77.6</v>
      </c>
      <c r="I51" s="43">
        <f t="shared" si="2"/>
        <v>69.84</v>
      </c>
      <c r="J51" s="43">
        <v>100</v>
      </c>
      <c r="K51" s="43">
        <v>100</v>
      </c>
      <c r="L51" s="43">
        <f t="shared" si="3"/>
        <v>10</v>
      </c>
      <c r="M51" s="85">
        <f t="shared" si="4"/>
        <v>15.968000000000002</v>
      </c>
      <c r="N51" s="43">
        <v>2</v>
      </c>
      <c r="O51" s="85">
        <f t="shared" si="5"/>
        <v>0.4</v>
      </c>
      <c r="P51" s="43">
        <f t="shared" si="6"/>
        <v>83.972</v>
      </c>
      <c r="Q51" s="59">
        <v>45</v>
      </c>
    </row>
    <row r="52" spans="1:17" ht="15">
      <c r="A52" s="104" t="s">
        <v>132</v>
      </c>
      <c r="B52" s="104" t="s">
        <v>133</v>
      </c>
      <c r="C52" s="41">
        <v>90</v>
      </c>
      <c r="D52" s="41">
        <v>90</v>
      </c>
      <c r="E52" s="85">
        <f t="shared" si="7"/>
        <v>9</v>
      </c>
      <c r="F52" s="85">
        <v>82.53</v>
      </c>
      <c r="G52" s="85">
        <f t="shared" si="1"/>
        <v>57.770999999999994</v>
      </c>
      <c r="H52" s="43">
        <v>81.7</v>
      </c>
      <c r="I52" s="43">
        <f t="shared" si="2"/>
        <v>73.53</v>
      </c>
      <c r="J52" s="43">
        <v>100</v>
      </c>
      <c r="K52" s="43">
        <v>100</v>
      </c>
      <c r="L52" s="43">
        <f t="shared" si="3"/>
        <v>10</v>
      </c>
      <c r="M52" s="85">
        <f t="shared" si="4"/>
        <v>16.706</v>
      </c>
      <c r="N52" s="43">
        <v>2</v>
      </c>
      <c r="O52" s="85">
        <f t="shared" si="5"/>
        <v>0.4</v>
      </c>
      <c r="P52" s="43">
        <f t="shared" si="6"/>
        <v>83.877</v>
      </c>
      <c r="Q52" s="59">
        <v>46</v>
      </c>
    </row>
    <row r="53" spans="1:17" ht="15">
      <c r="A53" s="104" t="s">
        <v>134</v>
      </c>
      <c r="B53" s="104" t="s">
        <v>135</v>
      </c>
      <c r="C53" s="41">
        <v>90</v>
      </c>
      <c r="D53" s="41">
        <v>90</v>
      </c>
      <c r="E53" s="105">
        <f t="shared" si="7"/>
        <v>9</v>
      </c>
      <c r="F53" s="85">
        <v>80.58</v>
      </c>
      <c r="G53" s="105">
        <f t="shared" si="1"/>
        <v>56.40599999999999</v>
      </c>
      <c r="H53" s="43">
        <v>91.5</v>
      </c>
      <c r="I53" s="43">
        <f t="shared" si="2"/>
        <v>82.35000000000001</v>
      </c>
      <c r="J53" s="43">
        <v>100</v>
      </c>
      <c r="K53" s="43">
        <v>100</v>
      </c>
      <c r="L53" s="43">
        <f t="shared" si="3"/>
        <v>10</v>
      </c>
      <c r="M53" s="105">
        <f t="shared" si="4"/>
        <v>18.470000000000002</v>
      </c>
      <c r="N53" s="43"/>
      <c r="O53" s="105">
        <f t="shared" si="5"/>
        <v>0</v>
      </c>
      <c r="P53" s="43">
        <f t="shared" si="6"/>
        <v>83.87599999999999</v>
      </c>
      <c r="Q53" s="59">
        <v>47</v>
      </c>
    </row>
    <row r="54" spans="1:17" ht="15">
      <c r="A54" s="104" t="s">
        <v>136</v>
      </c>
      <c r="B54" s="104" t="s">
        <v>137</v>
      </c>
      <c r="C54" s="41">
        <v>90</v>
      </c>
      <c r="D54" s="41">
        <v>90</v>
      </c>
      <c r="E54" s="85">
        <f t="shared" si="7"/>
        <v>9</v>
      </c>
      <c r="F54" s="85">
        <v>83.9</v>
      </c>
      <c r="G54" s="85">
        <f t="shared" si="1"/>
        <v>58.73</v>
      </c>
      <c r="H54" s="43">
        <v>77.3</v>
      </c>
      <c r="I54" s="43">
        <f t="shared" si="2"/>
        <v>69.57</v>
      </c>
      <c r="J54" s="43">
        <v>100</v>
      </c>
      <c r="K54" s="43">
        <v>100</v>
      </c>
      <c r="L54" s="43">
        <f t="shared" si="3"/>
        <v>10</v>
      </c>
      <c r="M54" s="85">
        <f t="shared" si="4"/>
        <v>15.914</v>
      </c>
      <c r="N54" s="43"/>
      <c r="O54" s="85">
        <f t="shared" si="5"/>
        <v>0</v>
      </c>
      <c r="P54" s="43">
        <f t="shared" si="6"/>
        <v>83.64399999999999</v>
      </c>
      <c r="Q54" s="59">
        <v>48</v>
      </c>
    </row>
    <row r="55" spans="1:17" ht="15">
      <c r="A55" s="104" t="s">
        <v>138</v>
      </c>
      <c r="B55" s="104" t="s">
        <v>139</v>
      </c>
      <c r="C55" s="41">
        <v>90</v>
      </c>
      <c r="D55" s="41">
        <v>90</v>
      </c>
      <c r="E55" s="105">
        <v>9</v>
      </c>
      <c r="F55" s="85">
        <v>84.05</v>
      </c>
      <c r="G55" s="105">
        <f t="shared" si="1"/>
        <v>58.834999999999994</v>
      </c>
      <c r="H55" s="43">
        <v>76.6</v>
      </c>
      <c r="I55" s="43">
        <f t="shared" si="2"/>
        <v>68.94</v>
      </c>
      <c r="J55" s="43">
        <v>100</v>
      </c>
      <c r="K55" s="43">
        <v>100</v>
      </c>
      <c r="L55" s="43">
        <f t="shared" si="3"/>
        <v>10</v>
      </c>
      <c r="M55" s="105">
        <f t="shared" si="4"/>
        <v>15.788</v>
      </c>
      <c r="N55" s="43"/>
      <c r="O55" s="105">
        <f t="shared" si="5"/>
        <v>0</v>
      </c>
      <c r="P55" s="43">
        <f t="shared" si="6"/>
        <v>83.62299999999999</v>
      </c>
      <c r="Q55" s="59">
        <v>49</v>
      </c>
    </row>
    <row r="56" spans="1:17" ht="15">
      <c r="A56" s="104" t="s">
        <v>140</v>
      </c>
      <c r="B56" s="104" t="s">
        <v>141</v>
      </c>
      <c r="C56" s="41">
        <v>90</v>
      </c>
      <c r="D56" s="41">
        <v>90</v>
      </c>
      <c r="E56" s="85">
        <f aca="true" t="shared" si="8" ref="E56:E68">D56*0.1</f>
        <v>9</v>
      </c>
      <c r="F56" s="85">
        <v>87.06</v>
      </c>
      <c r="G56" s="85">
        <f t="shared" si="1"/>
        <v>60.942</v>
      </c>
      <c r="H56" s="43">
        <v>64.8</v>
      </c>
      <c r="I56" s="43">
        <f t="shared" si="2"/>
        <v>58.32</v>
      </c>
      <c r="J56" s="43">
        <v>100</v>
      </c>
      <c r="K56" s="43">
        <v>100</v>
      </c>
      <c r="L56" s="43">
        <f t="shared" si="3"/>
        <v>10</v>
      </c>
      <c r="M56" s="85">
        <f t="shared" si="4"/>
        <v>13.664</v>
      </c>
      <c r="N56" s="43"/>
      <c r="O56" s="85">
        <f t="shared" si="5"/>
        <v>0</v>
      </c>
      <c r="P56" s="43">
        <f t="shared" si="6"/>
        <v>83.60600000000001</v>
      </c>
      <c r="Q56" s="59">
        <v>50</v>
      </c>
    </row>
    <row r="57" spans="1:17" ht="15">
      <c r="A57" s="104" t="s">
        <v>142</v>
      </c>
      <c r="B57" s="104" t="s">
        <v>143</v>
      </c>
      <c r="C57" s="41">
        <v>90</v>
      </c>
      <c r="D57" s="41">
        <v>90</v>
      </c>
      <c r="E57" s="85">
        <f t="shared" si="8"/>
        <v>9</v>
      </c>
      <c r="F57" s="85">
        <v>82.63</v>
      </c>
      <c r="G57" s="85">
        <f t="shared" si="1"/>
        <v>57.840999999999994</v>
      </c>
      <c r="H57" s="43">
        <v>81.1</v>
      </c>
      <c r="I57" s="43">
        <f t="shared" si="2"/>
        <v>72.99</v>
      </c>
      <c r="J57" s="43">
        <v>100</v>
      </c>
      <c r="K57" s="43">
        <v>100</v>
      </c>
      <c r="L57" s="43">
        <f t="shared" si="3"/>
        <v>10</v>
      </c>
      <c r="M57" s="85">
        <f t="shared" si="4"/>
        <v>16.598</v>
      </c>
      <c r="N57" s="43"/>
      <c r="O57" s="85">
        <f t="shared" si="5"/>
        <v>0</v>
      </c>
      <c r="P57" s="43">
        <f t="shared" si="6"/>
        <v>83.439</v>
      </c>
      <c r="Q57" s="59">
        <v>51</v>
      </c>
    </row>
    <row r="58" spans="1:17" ht="15">
      <c r="A58" s="104" t="s">
        <v>144</v>
      </c>
      <c r="B58" s="104" t="s">
        <v>145</v>
      </c>
      <c r="C58" s="41">
        <v>90</v>
      </c>
      <c r="D58" s="41">
        <v>90</v>
      </c>
      <c r="E58" s="85">
        <f t="shared" si="8"/>
        <v>9</v>
      </c>
      <c r="F58" s="85">
        <v>83.58</v>
      </c>
      <c r="G58" s="85">
        <f t="shared" si="1"/>
        <v>58.50599999999999</v>
      </c>
      <c r="H58" s="43">
        <v>76.6</v>
      </c>
      <c r="I58" s="43">
        <f t="shared" si="2"/>
        <v>68.94</v>
      </c>
      <c r="J58" s="43">
        <v>100</v>
      </c>
      <c r="K58" s="43">
        <v>100</v>
      </c>
      <c r="L58" s="43">
        <f t="shared" si="3"/>
        <v>10</v>
      </c>
      <c r="M58" s="85">
        <f t="shared" si="4"/>
        <v>15.788</v>
      </c>
      <c r="N58" s="43"/>
      <c r="O58" s="85">
        <f t="shared" si="5"/>
        <v>0</v>
      </c>
      <c r="P58" s="43">
        <f t="shared" si="6"/>
        <v>83.294</v>
      </c>
      <c r="Q58" s="59">
        <v>52</v>
      </c>
    </row>
    <row r="59" spans="1:17" ht="15">
      <c r="A59" s="104" t="s">
        <v>146</v>
      </c>
      <c r="B59" s="104" t="s">
        <v>147</v>
      </c>
      <c r="C59" s="41">
        <v>90</v>
      </c>
      <c r="D59" s="41">
        <v>90</v>
      </c>
      <c r="E59" s="85">
        <f t="shared" si="8"/>
        <v>9</v>
      </c>
      <c r="F59" s="85">
        <v>82.56</v>
      </c>
      <c r="G59" s="85">
        <f t="shared" si="1"/>
        <v>57.791999999999994</v>
      </c>
      <c r="H59" s="43">
        <v>77.8</v>
      </c>
      <c r="I59" s="43">
        <f t="shared" si="2"/>
        <v>70.02</v>
      </c>
      <c r="J59" s="43">
        <v>100</v>
      </c>
      <c r="K59" s="43">
        <v>100</v>
      </c>
      <c r="L59" s="43">
        <f t="shared" si="3"/>
        <v>10</v>
      </c>
      <c r="M59" s="85">
        <f t="shared" si="4"/>
        <v>16.004</v>
      </c>
      <c r="N59" s="43">
        <v>2</v>
      </c>
      <c r="O59" s="85">
        <f t="shared" si="5"/>
        <v>0.4</v>
      </c>
      <c r="P59" s="43">
        <f t="shared" si="6"/>
        <v>83.19600000000001</v>
      </c>
      <c r="Q59" s="59">
        <v>53</v>
      </c>
    </row>
    <row r="60" spans="1:17" ht="15">
      <c r="A60" s="104" t="s">
        <v>148</v>
      </c>
      <c r="B60" s="104" t="s">
        <v>149</v>
      </c>
      <c r="C60" s="41">
        <v>90</v>
      </c>
      <c r="D60" s="41">
        <v>90</v>
      </c>
      <c r="E60" s="85">
        <f t="shared" si="8"/>
        <v>9</v>
      </c>
      <c r="F60" s="85">
        <v>83.38</v>
      </c>
      <c r="G60" s="85">
        <f t="shared" si="1"/>
        <v>58.36599999999999</v>
      </c>
      <c r="H60" s="43">
        <v>73.4</v>
      </c>
      <c r="I60" s="43">
        <f t="shared" si="2"/>
        <v>66.06</v>
      </c>
      <c r="J60" s="43">
        <v>100</v>
      </c>
      <c r="K60" s="43">
        <v>100</v>
      </c>
      <c r="L60" s="43">
        <f t="shared" si="3"/>
        <v>10</v>
      </c>
      <c r="M60" s="85">
        <f t="shared" si="4"/>
        <v>15.212000000000002</v>
      </c>
      <c r="N60" s="43">
        <v>2</v>
      </c>
      <c r="O60" s="85">
        <f t="shared" si="5"/>
        <v>0.4</v>
      </c>
      <c r="P60" s="43">
        <f t="shared" si="6"/>
        <v>82.978</v>
      </c>
      <c r="Q60" s="59">
        <v>54</v>
      </c>
    </row>
    <row r="61" spans="1:17" ht="15">
      <c r="A61" s="104" t="s">
        <v>150</v>
      </c>
      <c r="B61" s="104" t="s">
        <v>151</v>
      </c>
      <c r="C61" s="41">
        <v>90</v>
      </c>
      <c r="D61" s="41">
        <v>90</v>
      </c>
      <c r="E61" s="105">
        <f t="shared" si="8"/>
        <v>9</v>
      </c>
      <c r="F61" s="85">
        <v>83.88</v>
      </c>
      <c r="G61" s="105">
        <f t="shared" si="1"/>
        <v>58.715999999999994</v>
      </c>
      <c r="H61" s="43">
        <v>70.6</v>
      </c>
      <c r="I61" s="43">
        <f t="shared" si="2"/>
        <v>63.54</v>
      </c>
      <c r="J61" s="43">
        <v>100</v>
      </c>
      <c r="K61" s="43">
        <v>100</v>
      </c>
      <c r="L61" s="43">
        <f t="shared" si="3"/>
        <v>10</v>
      </c>
      <c r="M61" s="105">
        <f t="shared" si="4"/>
        <v>14.707999999999998</v>
      </c>
      <c r="N61" s="43">
        <v>2</v>
      </c>
      <c r="O61" s="105">
        <f t="shared" si="5"/>
        <v>0.4</v>
      </c>
      <c r="P61" s="43">
        <f t="shared" si="6"/>
        <v>82.824</v>
      </c>
      <c r="Q61" s="59">
        <v>55</v>
      </c>
    </row>
    <row r="62" spans="1:17" ht="15">
      <c r="A62" s="104" t="s">
        <v>152</v>
      </c>
      <c r="B62" s="104" t="s">
        <v>153</v>
      </c>
      <c r="C62" s="41">
        <v>90</v>
      </c>
      <c r="D62" s="41">
        <v>90</v>
      </c>
      <c r="E62" s="85">
        <f t="shared" si="8"/>
        <v>9</v>
      </c>
      <c r="F62" s="85">
        <v>81.85</v>
      </c>
      <c r="G62" s="85">
        <f t="shared" si="1"/>
        <v>57.294999999999995</v>
      </c>
      <c r="H62" s="43">
        <v>80.1</v>
      </c>
      <c r="I62" s="43">
        <f t="shared" si="2"/>
        <v>72.09</v>
      </c>
      <c r="J62" s="43">
        <v>100</v>
      </c>
      <c r="K62" s="43">
        <v>100</v>
      </c>
      <c r="L62" s="43">
        <f t="shared" si="3"/>
        <v>10</v>
      </c>
      <c r="M62" s="85">
        <f t="shared" si="4"/>
        <v>16.418000000000003</v>
      </c>
      <c r="N62" s="43"/>
      <c r="O62" s="85">
        <f t="shared" si="5"/>
        <v>0</v>
      </c>
      <c r="P62" s="43">
        <f t="shared" si="6"/>
        <v>82.713</v>
      </c>
      <c r="Q62" s="59">
        <v>56</v>
      </c>
    </row>
    <row r="63" spans="1:17" ht="15">
      <c r="A63" s="104" t="s">
        <v>154</v>
      </c>
      <c r="B63" s="104" t="s">
        <v>155</v>
      </c>
      <c r="C63" s="41">
        <v>90</v>
      </c>
      <c r="D63" s="41">
        <v>90</v>
      </c>
      <c r="E63" s="105">
        <f t="shared" si="8"/>
        <v>9</v>
      </c>
      <c r="F63" s="85">
        <v>79.98</v>
      </c>
      <c r="G63" s="105">
        <f t="shared" si="1"/>
        <v>55.986</v>
      </c>
      <c r="H63" s="43">
        <v>75.79</v>
      </c>
      <c r="I63" s="43">
        <f t="shared" si="2"/>
        <v>68.21100000000001</v>
      </c>
      <c r="J63" s="43">
        <v>100</v>
      </c>
      <c r="K63" s="43">
        <v>100</v>
      </c>
      <c r="L63" s="43">
        <f t="shared" si="3"/>
        <v>10</v>
      </c>
      <c r="M63" s="105">
        <f t="shared" si="4"/>
        <v>15.642200000000003</v>
      </c>
      <c r="N63" s="43">
        <v>10</v>
      </c>
      <c r="O63" s="105">
        <f t="shared" si="5"/>
        <v>2</v>
      </c>
      <c r="P63" s="43">
        <f t="shared" si="6"/>
        <v>82.62819999999999</v>
      </c>
      <c r="Q63" s="59">
        <v>57</v>
      </c>
    </row>
    <row r="64" spans="1:17" ht="15">
      <c r="A64" s="104" t="s">
        <v>156</v>
      </c>
      <c r="B64" s="104" t="s">
        <v>157</v>
      </c>
      <c r="C64" s="41">
        <v>90</v>
      </c>
      <c r="D64" s="41">
        <v>90</v>
      </c>
      <c r="E64" s="85">
        <f t="shared" si="8"/>
        <v>9</v>
      </c>
      <c r="F64" s="85">
        <v>84.23</v>
      </c>
      <c r="G64" s="85">
        <f t="shared" si="1"/>
        <v>58.961</v>
      </c>
      <c r="H64" s="96">
        <v>68.07</v>
      </c>
      <c r="I64" s="43">
        <f t="shared" si="2"/>
        <v>61.263</v>
      </c>
      <c r="J64" s="43">
        <v>100</v>
      </c>
      <c r="K64" s="43">
        <v>100</v>
      </c>
      <c r="L64" s="43">
        <f t="shared" si="3"/>
        <v>10</v>
      </c>
      <c r="M64" s="85">
        <f t="shared" si="4"/>
        <v>14.252600000000001</v>
      </c>
      <c r="N64" s="43">
        <v>2</v>
      </c>
      <c r="O64" s="85">
        <f t="shared" si="5"/>
        <v>0.4</v>
      </c>
      <c r="P64" s="43">
        <f t="shared" si="6"/>
        <v>82.6136</v>
      </c>
      <c r="Q64" s="59">
        <v>58</v>
      </c>
    </row>
    <row r="65" spans="1:17" ht="15">
      <c r="A65" s="104" t="s">
        <v>158</v>
      </c>
      <c r="B65" s="104" t="s">
        <v>159</v>
      </c>
      <c r="C65" s="41">
        <v>90</v>
      </c>
      <c r="D65" s="41">
        <v>90</v>
      </c>
      <c r="E65" s="85">
        <f t="shared" si="8"/>
        <v>9</v>
      </c>
      <c r="F65" s="85">
        <v>83.54</v>
      </c>
      <c r="G65" s="85">
        <f t="shared" si="1"/>
        <v>58.478</v>
      </c>
      <c r="H65" s="43">
        <v>72.6</v>
      </c>
      <c r="I65" s="43">
        <f t="shared" si="2"/>
        <v>65.34</v>
      </c>
      <c r="J65" s="43">
        <v>100</v>
      </c>
      <c r="K65" s="43">
        <v>100</v>
      </c>
      <c r="L65" s="43">
        <f t="shared" si="3"/>
        <v>10</v>
      </c>
      <c r="M65" s="85">
        <f t="shared" si="4"/>
        <v>15.068000000000001</v>
      </c>
      <c r="N65" s="43"/>
      <c r="O65" s="85">
        <f t="shared" si="5"/>
        <v>0</v>
      </c>
      <c r="P65" s="43">
        <f t="shared" si="6"/>
        <v>82.546</v>
      </c>
      <c r="Q65" s="59">
        <v>59</v>
      </c>
    </row>
    <row r="66" spans="1:17" ht="15">
      <c r="A66" s="104" t="s">
        <v>160</v>
      </c>
      <c r="B66" s="104" t="s">
        <v>161</v>
      </c>
      <c r="C66" s="41">
        <v>90</v>
      </c>
      <c r="D66" s="41">
        <v>90</v>
      </c>
      <c r="E66" s="85">
        <f t="shared" si="8"/>
        <v>9</v>
      </c>
      <c r="F66" s="85">
        <v>81.67</v>
      </c>
      <c r="G66" s="85">
        <f t="shared" si="1"/>
        <v>57.169</v>
      </c>
      <c r="H66" s="43">
        <v>77.6</v>
      </c>
      <c r="I66" s="43">
        <f t="shared" si="2"/>
        <v>69.84</v>
      </c>
      <c r="J66" s="43">
        <v>100</v>
      </c>
      <c r="K66" s="43">
        <v>100</v>
      </c>
      <c r="L66" s="43">
        <f t="shared" si="3"/>
        <v>10</v>
      </c>
      <c r="M66" s="85">
        <f t="shared" si="4"/>
        <v>15.968000000000002</v>
      </c>
      <c r="N66" s="43">
        <v>2</v>
      </c>
      <c r="O66" s="85">
        <f t="shared" si="5"/>
        <v>0.4</v>
      </c>
      <c r="P66" s="43">
        <f t="shared" si="6"/>
        <v>82.537</v>
      </c>
      <c r="Q66" s="59">
        <v>60</v>
      </c>
    </row>
    <row r="67" spans="1:17" ht="15">
      <c r="A67" s="104" t="s">
        <v>162</v>
      </c>
      <c r="B67" s="104" t="s">
        <v>163</v>
      </c>
      <c r="C67" s="41">
        <v>90</v>
      </c>
      <c r="D67" s="41">
        <v>90</v>
      </c>
      <c r="E67" s="85">
        <f t="shared" si="8"/>
        <v>9</v>
      </c>
      <c r="F67" s="85">
        <v>82.04</v>
      </c>
      <c r="G67" s="85">
        <f t="shared" si="1"/>
        <v>57.428</v>
      </c>
      <c r="H67" s="43">
        <v>76.7</v>
      </c>
      <c r="I67" s="43">
        <f t="shared" si="2"/>
        <v>69.03</v>
      </c>
      <c r="J67" s="43">
        <v>100</v>
      </c>
      <c r="K67" s="43">
        <v>100</v>
      </c>
      <c r="L67" s="43">
        <f t="shared" si="3"/>
        <v>10</v>
      </c>
      <c r="M67" s="85">
        <f t="shared" si="4"/>
        <v>15.806000000000001</v>
      </c>
      <c r="N67" s="43"/>
      <c r="O67" s="85">
        <f t="shared" si="5"/>
        <v>0</v>
      </c>
      <c r="P67" s="43">
        <f t="shared" si="6"/>
        <v>82.234</v>
      </c>
      <c r="Q67" s="59">
        <v>61</v>
      </c>
    </row>
    <row r="68" spans="1:17" ht="15">
      <c r="A68" s="104" t="s">
        <v>164</v>
      </c>
      <c r="B68" s="104" t="s">
        <v>165</v>
      </c>
      <c r="C68" s="41">
        <v>90</v>
      </c>
      <c r="D68" s="41">
        <v>90</v>
      </c>
      <c r="E68" s="85">
        <f t="shared" si="8"/>
        <v>9</v>
      </c>
      <c r="F68" s="85">
        <v>82.86</v>
      </c>
      <c r="G68" s="85">
        <f t="shared" si="1"/>
        <v>58.001999999999995</v>
      </c>
      <c r="H68" s="43">
        <v>70.4</v>
      </c>
      <c r="I68" s="43">
        <f t="shared" si="2"/>
        <v>63.36000000000001</v>
      </c>
      <c r="J68" s="43">
        <v>100</v>
      </c>
      <c r="K68" s="43">
        <v>100</v>
      </c>
      <c r="L68" s="43">
        <f t="shared" si="3"/>
        <v>10</v>
      </c>
      <c r="M68" s="85">
        <f t="shared" si="4"/>
        <v>14.672000000000004</v>
      </c>
      <c r="N68" s="43">
        <v>2</v>
      </c>
      <c r="O68" s="85">
        <f t="shared" si="5"/>
        <v>0.4</v>
      </c>
      <c r="P68" s="43">
        <f t="shared" si="6"/>
        <v>82.07400000000001</v>
      </c>
      <c r="Q68" s="59">
        <v>62</v>
      </c>
    </row>
  </sheetData>
  <sheetProtection/>
  <mergeCells count="20">
    <mergeCell ref="A1:P1"/>
    <mergeCell ref="A2:P2"/>
    <mergeCell ref="C3:M3"/>
    <mergeCell ref="N3:O3"/>
    <mergeCell ref="C4:E4"/>
    <mergeCell ref="F4:G4"/>
    <mergeCell ref="H4:M4"/>
    <mergeCell ref="H5:I5"/>
    <mergeCell ref="J5:L5"/>
    <mergeCell ref="A3:A6"/>
    <mergeCell ref="B3:B6"/>
    <mergeCell ref="C5:C6"/>
    <mergeCell ref="D5:D6"/>
    <mergeCell ref="E5:E6"/>
    <mergeCell ref="F5:F6"/>
    <mergeCell ref="G5:G6"/>
    <mergeCell ref="M5:M6"/>
    <mergeCell ref="N4:N6"/>
    <mergeCell ref="O4:O6"/>
    <mergeCell ref="P3:P6"/>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Q87"/>
  <sheetViews>
    <sheetView tabSelected="1" zoomScaleSheetLayoutView="100" workbookViewId="0" topLeftCell="A1">
      <selection activeCell="T12" sqref="T12"/>
    </sheetView>
  </sheetViews>
  <sheetFormatPr defaultColWidth="9.00390625" defaultRowHeight="14.25"/>
  <cols>
    <col min="1" max="1" width="9.75390625" style="0" customWidth="1"/>
    <col min="2" max="2" width="7.75390625" style="0" customWidth="1"/>
    <col min="3" max="3" width="6.50390625" style="0" customWidth="1"/>
    <col min="4" max="4" width="6.25390625" style="0" customWidth="1"/>
    <col min="5" max="5" width="7.625" style="0" customWidth="1"/>
    <col min="6" max="6" width="9.125" style="0" customWidth="1"/>
    <col min="7" max="7" width="9.50390625" style="0" customWidth="1"/>
    <col min="8" max="8" width="7.25390625" style="0" customWidth="1"/>
    <col min="9" max="9" width="7.00390625" style="0" customWidth="1"/>
    <col min="10" max="11" width="5.25390625" style="0" customWidth="1"/>
    <col min="12" max="12" width="3.875" style="0" customWidth="1"/>
    <col min="14" max="14" width="6.375" style="0" customWidth="1"/>
  </cols>
  <sheetData>
    <row r="1" spans="1:16" ht="21.75">
      <c r="A1" s="22" t="s">
        <v>0</v>
      </c>
      <c r="B1" s="23"/>
      <c r="C1" s="23"/>
      <c r="D1" s="23"/>
      <c r="E1" s="23"/>
      <c r="F1" s="23"/>
      <c r="G1" s="23"/>
      <c r="H1" s="23"/>
      <c r="I1" s="23"/>
      <c r="J1" s="23"/>
      <c r="K1" s="23"/>
      <c r="L1" s="23"/>
      <c r="M1" s="23"/>
      <c r="N1" s="23"/>
      <c r="O1" s="23"/>
      <c r="P1" s="48"/>
    </row>
    <row r="2" spans="1:16" ht="17.25">
      <c r="A2" s="25" t="s">
        <v>166</v>
      </c>
      <c r="B2" s="26"/>
      <c r="C2" s="26"/>
      <c r="D2" s="26"/>
      <c r="E2" s="26"/>
      <c r="F2" s="26"/>
      <c r="G2" s="26"/>
      <c r="H2" s="26"/>
      <c r="I2" s="26"/>
      <c r="J2" s="26"/>
      <c r="K2" s="26"/>
      <c r="L2" s="26"/>
      <c r="M2" s="26"/>
      <c r="N2" s="26"/>
      <c r="O2" s="26"/>
      <c r="P2" s="26"/>
    </row>
    <row r="3" spans="1:17" ht="15">
      <c r="A3" s="28" t="s">
        <v>2</v>
      </c>
      <c r="B3" s="29" t="s">
        <v>3</v>
      </c>
      <c r="C3" s="60" t="s">
        <v>4</v>
      </c>
      <c r="D3" s="60"/>
      <c r="E3" s="60"/>
      <c r="F3" s="60"/>
      <c r="G3" s="60"/>
      <c r="H3" s="60"/>
      <c r="I3" s="60"/>
      <c r="J3" s="60"/>
      <c r="K3" s="60"/>
      <c r="L3" s="60"/>
      <c r="M3" s="60"/>
      <c r="N3" s="29" t="s">
        <v>5</v>
      </c>
      <c r="O3" s="29"/>
      <c r="P3" s="49" t="s">
        <v>6</v>
      </c>
      <c r="Q3" s="59"/>
    </row>
    <row r="4" spans="1:17" ht="15">
      <c r="A4" s="28"/>
      <c r="B4" s="29"/>
      <c r="C4" s="60" t="s">
        <v>7</v>
      </c>
      <c r="D4" s="60"/>
      <c r="E4" s="60"/>
      <c r="F4" s="60" t="s">
        <v>8</v>
      </c>
      <c r="G4" s="60"/>
      <c r="H4" s="60" t="s">
        <v>9</v>
      </c>
      <c r="I4" s="29"/>
      <c r="J4" s="29"/>
      <c r="K4" s="29"/>
      <c r="L4" s="29"/>
      <c r="M4" s="29"/>
      <c r="N4" s="50" t="s">
        <v>10</v>
      </c>
      <c r="O4" s="76" t="s">
        <v>11</v>
      </c>
      <c r="P4" s="52"/>
      <c r="Q4" s="59"/>
    </row>
    <row r="5" spans="1:17" ht="15">
      <c r="A5" s="28"/>
      <c r="B5" s="29"/>
      <c r="C5" s="32" t="s">
        <v>12</v>
      </c>
      <c r="D5" s="61" t="s">
        <v>13</v>
      </c>
      <c r="E5" s="62" t="s">
        <v>14</v>
      </c>
      <c r="F5" s="87" t="s">
        <v>15</v>
      </c>
      <c r="G5" s="62" t="s">
        <v>16</v>
      </c>
      <c r="H5" s="53" t="s">
        <v>17</v>
      </c>
      <c r="I5" s="53"/>
      <c r="J5" s="53" t="s">
        <v>18</v>
      </c>
      <c r="K5" s="53"/>
      <c r="L5" s="53"/>
      <c r="M5" s="62" t="s">
        <v>11</v>
      </c>
      <c r="N5" s="54"/>
      <c r="O5" s="77"/>
      <c r="P5" s="52"/>
      <c r="Q5" s="59"/>
    </row>
    <row r="6" spans="1:17" ht="30.75">
      <c r="A6" s="28"/>
      <c r="B6" s="29"/>
      <c r="C6" s="32"/>
      <c r="D6" s="32"/>
      <c r="E6" s="64"/>
      <c r="F6" s="88"/>
      <c r="G6" s="64"/>
      <c r="H6" s="32" t="s">
        <v>19</v>
      </c>
      <c r="I6" s="78">
        <v>0.9</v>
      </c>
      <c r="J6" s="32" t="s">
        <v>12</v>
      </c>
      <c r="K6" s="61" t="s">
        <v>13</v>
      </c>
      <c r="L6" s="78">
        <v>0.1</v>
      </c>
      <c r="M6" s="64"/>
      <c r="N6" s="57"/>
      <c r="O6" s="77"/>
      <c r="P6" s="58"/>
      <c r="Q6" s="59"/>
    </row>
    <row r="7" spans="1:17" ht="15">
      <c r="A7" s="43" t="s">
        <v>167</v>
      </c>
      <c r="B7" s="43" t="s">
        <v>168</v>
      </c>
      <c r="C7" s="89">
        <v>90</v>
      </c>
      <c r="D7" s="89">
        <v>90</v>
      </c>
      <c r="E7" s="85">
        <f aca="true" t="shared" si="0" ref="E7:E70">D7*0.1</f>
        <v>9</v>
      </c>
      <c r="F7" s="90">
        <v>88.51</v>
      </c>
      <c r="G7" s="85">
        <f aca="true" t="shared" si="1" ref="G7:G70">F7*0.7</f>
        <v>61.957</v>
      </c>
      <c r="H7" s="91">
        <v>82.8</v>
      </c>
      <c r="I7" s="43">
        <f aca="true" t="shared" si="2" ref="I7:I70">H7*0.9</f>
        <v>74.52</v>
      </c>
      <c r="J7" s="43">
        <v>100</v>
      </c>
      <c r="K7" s="43">
        <v>100</v>
      </c>
      <c r="L7" s="43">
        <f aca="true" t="shared" si="3" ref="L7:L70">K7*0.1</f>
        <v>10</v>
      </c>
      <c r="M7" s="85">
        <f aca="true" t="shared" si="4" ref="M7:M70">(I7+L7)*0.2</f>
        <v>16.904</v>
      </c>
      <c r="N7" s="43">
        <v>60</v>
      </c>
      <c r="O7" s="85">
        <f aca="true" t="shared" si="5" ref="O7:O70">N7*0.2</f>
        <v>12</v>
      </c>
      <c r="P7" s="43">
        <f aca="true" t="shared" si="6" ref="P7:P70">E7+G7+M7+O7</f>
        <v>99.86099999999999</v>
      </c>
      <c r="Q7" s="59">
        <v>1</v>
      </c>
    </row>
    <row r="8" spans="1:17" ht="15">
      <c r="A8" s="92" t="s">
        <v>169</v>
      </c>
      <c r="B8" s="92" t="s">
        <v>170</v>
      </c>
      <c r="C8" s="89">
        <v>90</v>
      </c>
      <c r="D8" s="89">
        <v>90</v>
      </c>
      <c r="E8" s="85">
        <f t="shared" si="0"/>
        <v>9</v>
      </c>
      <c r="F8" s="90">
        <v>87.17333333333333</v>
      </c>
      <c r="G8" s="85">
        <f t="shared" si="1"/>
        <v>61.02133333333333</v>
      </c>
      <c r="H8" s="91">
        <v>85.3</v>
      </c>
      <c r="I8" s="43">
        <f t="shared" si="2"/>
        <v>76.77</v>
      </c>
      <c r="J8" s="43">
        <v>100</v>
      </c>
      <c r="K8" s="43">
        <v>100</v>
      </c>
      <c r="L8" s="43">
        <f t="shared" si="3"/>
        <v>10</v>
      </c>
      <c r="M8" s="85">
        <f t="shared" si="4"/>
        <v>17.354</v>
      </c>
      <c r="N8" s="43">
        <v>45</v>
      </c>
      <c r="O8" s="85">
        <f t="shared" si="5"/>
        <v>9</v>
      </c>
      <c r="P8" s="43">
        <f t="shared" si="6"/>
        <v>96.37533333333333</v>
      </c>
      <c r="Q8" s="59">
        <v>2</v>
      </c>
    </row>
    <row r="9" spans="1:17" ht="15">
      <c r="A9" s="113" t="s">
        <v>171</v>
      </c>
      <c r="B9" s="92" t="str">
        <f>'[1]2'!D56</f>
        <v>张腾</v>
      </c>
      <c r="C9" s="41">
        <v>90</v>
      </c>
      <c r="D9" s="89">
        <v>90</v>
      </c>
      <c r="E9" s="85">
        <f t="shared" si="0"/>
        <v>9</v>
      </c>
      <c r="F9" s="93" t="s">
        <v>172</v>
      </c>
      <c r="G9" s="85">
        <f t="shared" si="1"/>
        <v>62.26269</v>
      </c>
      <c r="H9" s="94">
        <v>68.07</v>
      </c>
      <c r="I9" s="43">
        <f t="shared" si="2"/>
        <v>61.263</v>
      </c>
      <c r="J9" s="43">
        <v>100</v>
      </c>
      <c r="K9" s="43">
        <v>100</v>
      </c>
      <c r="L9" s="43">
        <f t="shared" si="3"/>
        <v>10</v>
      </c>
      <c r="M9" s="85">
        <f t="shared" si="4"/>
        <v>14.252600000000001</v>
      </c>
      <c r="N9" s="43">
        <v>40</v>
      </c>
      <c r="O9" s="85">
        <f t="shared" si="5"/>
        <v>8</v>
      </c>
      <c r="P9" s="43">
        <f t="shared" si="6"/>
        <v>93.51529</v>
      </c>
      <c r="Q9" s="59">
        <v>4</v>
      </c>
    </row>
    <row r="10" spans="1:17" ht="15">
      <c r="A10" s="43" t="s">
        <v>173</v>
      </c>
      <c r="B10" s="43" t="str">
        <f>'[1]2'!D20</f>
        <v>孙植艺</v>
      </c>
      <c r="C10" s="41">
        <v>90</v>
      </c>
      <c r="D10" s="89">
        <v>90</v>
      </c>
      <c r="E10" s="85">
        <f t="shared" si="0"/>
        <v>9</v>
      </c>
      <c r="F10" s="93" t="s">
        <v>174</v>
      </c>
      <c r="G10" s="85">
        <f t="shared" si="1"/>
        <v>61.80531</v>
      </c>
      <c r="H10" s="95">
        <v>83.6</v>
      </c>
      <c r="I10" s="43">
        <f t="shared" si="2"/>
        <v>75.24</v>
      </c>
      <c r="J10" s="43">
        <v>100</v>
      </c>
      <c r="K10" s="43">
        <v>100</v>
      </c>
      <c r="L10" s="43">
        <f t="shared" si="3"/>
        <v>10</v>
      </c>
      <c r="M10" s="85">
        <f t="shared" si="4"/>
        <v>17.048</v>
      </c>
      <c r="N10" s="100">
        <v>35</v>
      </c>
      <c r="O10" s="85">
        <f t="shared" si="5"/>
        <v>7</v>
      </c>
      <c r="P10" s="43">
        <f t="shared" si="6"/>
        <v>94.85331</v>
      </c>
      <c r="Q10" s="59">
        <v>3</v>
      </c>
    </row>
    <row r="11" spans="1:17" ht="15">
      <c r="A11" s="43" t="s">
        <v>175</v>
      </c>
      <c r="B11" s="43" t="s">
        <v>176</v>
      </c>
      <c r="C11" s="89">
        <v>90</v>
      </c>
      <c r="D11" s="89">
        <v>90</v>
      </c>
      <c r="E11" s="85">
        <f t="shared" si="0"/>
        <v>9</v>
      </c>
      <c r="F11" s="90">
        <v>90.16</v>
      </c>
      <c r="G11" s="85">
        <f t="shared" si="1"/>
        <v>63.111999999999995</v>
      </c>
      <c r="H11" s="91">
        <v>80.3</v>
      </c>
      <c r="I11" s="43">
        <f t="shared" si="2"/>
        <v>72.27</v>
      </c>
      <c r="J11" s="43">
        <v>100</v>
      </c>
      <c r="K11" s="43">
        <v>100</v>
      </c>
      <c r="L11" s="43">
        <f t="shared" si="3"/>
        <v>10</v>
      </c>
      <c r="M11" s="85">
        <f t="shared" si="4"/>
        <v>16.454</v>
      </c>
      <c r="N11" s="43">
        <v>20</v>
      </c>
      <c r="O11" s="85">
        <f t="shared" si="5"/>
        <v>4</v>
      </c>
      <c r="P11" s="43">
        <f t="shared" si="6"/>
        <v>92.566</v>
      </c>
      <c r="Q11" s="59">
        <v>5</v>
      </c>
    </row>
    <row r="12" spans="1:17" ht="15">
      <c r="A12" s="92" t="s">
        <v>177</v>
      </c>
      <c r="B12" s="92" t="s">
        <v>178</v>
      </c>
      <c r="C12" s="89">
        <v>90</v>
      </c>
      <c r="D12" s="89">
        <v>90</v>
      </c>
      <c r="E12" s="85">
        <f t="shared" si="0"/>
        <v>9</v>
      </c>
      <c r="F12" s="90">
        <v>90.66666666666667</v>
      </c>
      <c r="G12" s="85">
        <f t="shared" si="1"/>
        <v>63.46666666666667</v>
      </c>
      <c r="H12" s="91">
        <v>80.3</v>
      </c>
      <c r="I12" s="43">
        <f t="shared" si="2"/>
        <v>72.27</v>
      </c>
      <c r="J12" s="43">
        <v>100</v>
      </c>
      <c r="K12" s="43">
        <v>100</v>
      </c>
      <c r="L12" s="43">
        <f t="shared" si="3"/>
        <v>10</v>
      </c>
      <c r="M12" s="85">
        <f t="shared" si="4"/>
        <v>16.454</v>
      </c>
      <c r="N12" s="92">
        <v>10</v>
      </c>
      <c r="O12" s="85">
        <f t="shared" si="5"/>
        <v>2</v>
      </c>
      <c r="P12" s="43">
        <f t="shared" si="6"/>
        <v>90.92066666666668</v>
      </c>
      <c r="Q12" s="59">
        <v>6</v>
      </c>
    </row>
    <row r="13" spans="1:17" ht="15">
      <c r="A13" s="92" t="s">
        <v>179</v>
      </c>
      <c r="B13" s="92" t="s">
        <v>180</v>
      </c>
      <c r="C13" s="89">
        <v>90</v>
      </c>
      <c r="D13" s="89">
        <v>90</v>
      </c>
      <c r="E13" s="85">
        <f t="shared" si="0"/>
        <v>9</v>
      </c>
      <c r="F13" s="90">
        <v>87.86666666666666</v>
      </c>
      <c r="G13" s="85">
        <f t="shared" si="1"/>
        <v>61.50666666666666</v>
      </c>
      <c r="H13" s="91">
        <v>84.2</v>
      </c>
      <c r="I13" s="43">
        <f t="shared" si="2"/>
        <v>75.78</v>
      </c>
      <c r="J13" s="43">
        <v>100</v>
      </c>
      <c r="K13" s="43">
        <v>100</v>
      </c>
      <c r="L13" s="43">
        <f t="shared" si="3"/>
        <v>10</v>
      </c>
      <c r="M13" s="85">
        <f t="shared" si="4"/>
        <v>17.156000000000002</v>
      </c>
      <c r="N13" s="43">
        <v>10</v>
      </c>
      <c r="O13" s="85">
        <f t="shared" si="5"/>
        <v>2</v>
      </c>
      <c r="P13" s="43">
        <f t="shared" si="6"/>
        <v>89.66266666666667</v>
      </c>
      <c r="Q13" s="59">
        <v>7</v>
      </c>
    </row>
    <row r="14" spans="1:17" ht="15">
      <c r="A14" s="43" t="s">
        <v>181</v>
      </c>
      <c r="B14" s="43" t="str">
        <f>'[1]2'!D6</f>
        <v>陈萌欣</v>
      </c>
      <c r="C14" s="41">
        <v>90</v>
      </c>
      <c r="D14" s="89">
        <v>90</v>
      </c>
      <c r="E14" s="85">
        <f t="shared" si="0"/>
        <v>9</v>
      </c>
      <c r="F14" s="93" t="s">
        <v>182</v>
      </c>
      <c r="G14" s="85">
        <f t="shared" si="1"/>
        <v>61.730689999999996</v>
      </c>
      <c r="H14" s="95">
        <v>82.8</v>
      </c>
      <c r="I14" s="43">
        <f t="shared" si="2"/>
        <v>74.52</v>
      </c>
      <c r="J14" s="43">
        <v>100</v>
      </c>
      <c r="K14" s="43">
        <v>100</v>
      </c>
      <c r="L14" s="43">
        <f t="shared" si="3"/>
        <v>10</v>
      </c>
      <c r="M14" s="85">
        <f t="shared" si="4"/>
        <v>16.904</v>
      </c>
      <c r="N14" s="43">
        <v>10</v>
      </c>
      <c r="O14" s="85">
        <f t="shared" si="5"/>
        <v>2</v>
      </c>
      <c r="P14" s="43">
        <f t="shared" si="6"/>
        <v>89.63468999999999</v>
      </c>
      <c r="Q14" s="59">
        <v>8</v>
      </c>
    </row>
    <row r="15" spans="1:17" ht="15">
      <c r="A15" s="92" t="s">
        <v>183</v>
      </c>
      <c r="B15" s="92" t="s">
        <v>184</v>
      </c>
      <c r="C15" s="89">
        <v>90</v>
      </c>
      <c r="D15" s="89">
        <v>90</v>
      </c>
      <c r="E15" s="85">
        <f t="shared" si="0"/>
        <v>9</v>
      </c>
      <c r="F15" s="90">
        <v>87.89333333333333</v>
      </c>
      <c r="G15" s="85">
        <f t="shared" si="1"/>
        <v>61.52533333333333</v>
      </c>
      <c r="H15" s="91">
        <v>80.9</v>
      </c>
      <c r="I15" s="43">
        <f t="shared" si="2"/>
        <v>72.81</v>
      </c>
      <c r="J15" s="43">
        <v>100</v>
      </c>
      <c r="K15" s="43">
        <v>100</v>
      </c>
      <c r="L15" s="43">
        <f t="shared" si="3"/>
        <v>10</v>
      </c>
      <c r="M15" s="85">
        <f t="shared" si="4"/>
        <v>16.562</v>
      </c>
      <c r="N15" s="92">
        <v>10</v>
      </c>
      <c r="O15" s="85">
        <f t="shared" si="5"/>
        <v>2</v>
      </c>
      <c r="P15" s="43">
        <f t="shared" si="6"/>
        <v>89.08733333333332</v>
      </c>
      <c r="Q15" s="59">
        <v>9</v>
      </c>
    </row>
    <row r="16" spans="1:17" ht="15">
      <c r="A16" s="92" t="s">
        <v>185</v>
      </c>
      <c r="B16" s="92" t="s">
        <v>186</v>
      </c>
      <c r="C16" s="89">
        <v>90</v>
      </c>
      <c r="D16" s="89">
        <v>90</v>
      </c>
      <c r="E16" s="85">
        <f t="shared" si="0"/>
        <v>9</v>
      </c>
      <c r="F16" s="90">
        <v>85</v>
      </c>
      <c r="G16" s="85">
        <f t="shared" si="1"/>
        <v>59.49999999999999</v>
      </c>
      <c r="H16" s="91">
        <v>91.5</v>
      </c>
      <c r="I16" s="43">
        <f t="shared" si="2"/>
        <v>82.35000000000001</v>
      </c>
      <c r="J16" s="43">
        <v>100</v>
      </c>
      <c r="K16" s="43">
        <v>100</v>
      </c>
      <c r="L16" s="43">
        <f t="shared" si="3"/>
        <v>10</v>
      </c>
      <c r="M16" s="85">
        <f t="shared" si="4"/>
        <v>18.470000000000002</v>
      </c>
      <c r="N16" s="92">
        <v>10</v>
      </c>
      <c r="O16" s="85">
        <f t="shared" si="5"/>
        <v>2</v>
      </c>
      <c r="P16" s="43">
        <f t="shared" si="6"/>
        <v>88.97</v>
      </c>
      <c r="Q16" s="59">
        <v>10</v>
      </c>
    </row>
    <row r="17" spans="1:17" ht="15">
      <c r="A17" s="92" t="s">
        <v>187</v>
      </c>
      <c r="B17" s="92" t="s">
        <v>188</v>
      </c>
      <c r="C17" s="89">
        <v>90</v>
      </c>
      <c r="D17" s="89">
        <v>90</v>
      </c>
      <c r="E17" s="85">
        <f t="shared" si="0"/>
        <v>9</v>
      </c>
      <c r="F17" s="90">
        <v>86.36</v>
      </c>
      <c r="G17" s="85">
        <f t="shared" si="1"/>
        <v>60.452</v>
      </c>
      <c r="H17" s="91">
        <v>83.8</v>
      </c>
      <c r="I17" s="43">
        <f t="shared" si="2"/>
        <v>75.42</v>
      </c>
      <c r="J17" s="43">
        <v>100</v>
      </c>
      <c r="K17" s="43">
        <v>100</v>
      </c>
      <c r="L17" s="43">
        <f t="shared" si="3"/>
        <v>10</v>
      </c>
      <c r="M17" s="85">
        <f t="shared" si="4"/>
        <v>17.084</v>
      </c>
      <c r="N17" s="43">
        <v>10</v>
      </c>
      <c r="O17" s="85">
        <f t="shared" si="5"/>
        <v>2</v>
      </c>
      <c r="P17" s="43">
        <f t="shared" si="6"/>
        <v>88.536</v>
      </c>
      <c r="Q17" s="59">
        <v>11</v>
      </c>
    </row>
    <row r="18" spans="1:17" ht="15">
      <c r="A18" s="43" t="s">
        <v>189</v>
      </c>
      <c r="B18" s="43" t="str">
        <f>'[1]2'!D4</f>
        <v>金灿</v>
      </c>
      <c r="C18" s="41">
        <v>90</v>
      </c>
      <c r="D18" s="89">
        <v>90</v>
      </c>
      <c r="E18" s="85">
        <f t="shared" si="0"/>
        <v>9</v>
      </c>
      <c r="F18" s="93" t="s">
        <v>190</v>
      </c>
      <c r="G18" s="85">
        <f t="shared" si="1"/>
        <v>62.384</v>
      </c>
      <c r="H18" s="95">
        <v>82.8</v>
      </c>
      <c r="I18" s="43">
        <f t="shared" si="2"/>
        <v>74.52</v>
      </c>
      <c r="J18" s="43">
        <v>100</v>
      </c>
      <c r="K18" s="43">
        <v>100</v>
      </c>
      <c r="L18" s="43">
        <f t="shared" si="3"/>
        <v>10</v>
      </c>
      <c r="M18" s="85">
        <f t="shared" si="4"/>
        <v>16.904</v>
      </c>
      <c r="N18" s="43"/>
      <c r="O18" s="85">
        <f t="shared" si="5"/>
        <v>0</v>
      </c>
      <c r="P18" s="43">
        <f t="shared" si="6"/>
        <v>88.288</v>
      </c>
      <c r="Q18" s="59">
        <v>12</v>
      </c>
    </row>
    <row r="19" spans="1:17" ht="15">
      <c r="A19" s="43" t="s">
        <v>191</v>
      </c>
      <c r="B19" s="43" t="s">
        <v>192</v>
      </c>
      <c r="C19" s="89">
        <v>90</v>
      </c>
      <c r="D19" s="89">
        <v>90</v>
      </c>
      <c r="E19" s="85">
        <f t="shared" si="0"/>
        <v>9</v>
      </c>
      <c r="F19" s="90">
        <v>85.76</v>
      </c>
      <c r="G19" s="85">
        <f t="shared" si="1"/>
        <v>60.032</v>
      </c>
      <c r="H19" s="91">
        <v>84.1</v>
      </c>
      <c r="I19" s="43">
        <f t="shared" si="2"/>
        <v>75.69</v>
      </c>
      <c r="J19" s="43">
        <v>100</v>
      </c>
      <c r="K19" s="43">
        <v>100</v>
      </c>
      <c r="L19" s="43">
        <f t="shared" si="3"/>
        <v>10</v>
      </c>
      <c r="M19" s="85">
        <f t="shared" si="4"/>
        <v>17.138</v>
      </c>
      <c r="N19" s="43">
        <v>10</v>
      </c>
      <c r="O19" s="85">
        <f t="shared" si="5"/>
        <v>2</v>
      </c>
      <c r="P19" s="43">
        <f t="shared" si="6"/>
        <v>88.17</v>
      </c>
      <c r="Q19" s="59">
        <v>13</v>
      </c>
    </row>
    <row r="20" spans="1:17" ht="15">
      <c r="A20" s="92" t="s">
        <v>193</v>
      </c>
      <c r="B20" s="92" t="s">
        <v>194</v>
      </c>
      <c r="C20" s="89">
        <v>90</v>
      </c>
      <c r="D20" s="89">
        <v>90</v>
      </c>
      <c r="E20" s="85">
        <f t="shared" si="0"/>
        <v>9</v>
      </c>
      <c r="F20" s="90">
        <v>89.21333333333334</v>
      </c>
      <c r="G20" s="85">
        <f t="shared" si="1"/>
        <v>62.449333333333335</v>
      </c>
      <c r="H20" s="91">
        <v>78.1</v>
      </c>
      <c r="I20" s="43">
        <f t="shared" si="2"/>
        <v>70.28999999999999</v>
      </c>
      <c r="J20" s="43">
        <v>100</v>
      </c>
      <c r="K20" s="43">
        <v>100</v>
      </c>
      <c r="L20" s="43">
        <f t="shared" si="3"/>
        <v>10</v>
      </c>
      <c r="M20" s="85">
        <f t="shared" si="4"/>
        <v>16.058</v>
      </c>
      <c r="N20" s="92">
        <v>3</v>
      </c>
      <c r="O20" s="85">
        <f t="shared" si="5"/>
        <v>0.6000000000000001</v>
      </c>
      <c r="P20" s="43">
        <f t="shared" si="6"/>
        <v>88.10733333333332</v>
      </c>
      <c r="Q20" s="59">
        <v>14</v>
      </c>
    </row>
    <row r="21" spans="1:17" ht="15">
      <c r="A21" s="43" t="s">
        <v>195</v>
      </c>
      <c r="B21" s="43" t="s">
        <v>196</v>
      </c>
      <c r="C21" s="89">
        <v>90</v>
      </c>
      <c r="D21" s="89">
        <v>90</v>
      </c>
      <c r="E21" s="85">
        <f t="shared" si="0"/>
        <v>9</v>
      </c>
      <c r="F21" s="90">
        <v>88.01</v>
      </c>
      <c r="G21" s="85">
        <f t="shared" si="1"/>
        <v>61.607</v>
      </c>
      <c r="H21" s="91">
        <v>82.3</v>
      </c>
      <c r="I21" s="43">
        <f t="shared" si="2"/>
        <v>74.07</v>
      </c>
      <c r="J21" s="43">
        <v>100</v>
      </c>
      <c r="K21" s="43">
        <v>100</v>
      </c>
      <c r="L21" s="43">
        <f t="shared" si="3"/>
        <v>10</v>
      </c>
      <c r="M21" s="85">
        <f t="shared" si="4"/>
        <v>16.814</v>
      </c>
      <c r="N21" s="43">
        <v>3</v>
      </c>
      <c r="O21" s="85">
        <f t="shared" si="5"/>
        <v>0.6000000000000001</v>
      </c>
      <c r="P21" s="43">
        <f t="shared" si="6"/>
        <v>88.02099999999999</v>
      </c>
      <c r="Q21" s="59">
        <v>15</v>
      </c>
    </row>
    <row r="22" spans="1:17" ht="15">
      <c r="A22" s="92" t="s">
        <v>197</v>
      </c>
      <c r="B22" s="92" t="s">
        <v>198</v>
      </c>
      <c r="C22" s="89">
        <v>90</v>
      </c>
      <c r="D22" s="89">
        <v>90</v>
      </c>
      <c r="E22" s="85">
        <f t="shared" si="0"/>
        <v>9</v>
      </c>
      <c r="F22" s="90">
        <v>89.01333333333334</v>
      </c>
      <c r="G22" s="85">
        <f t="shared" si="1"/>
        <v>62.30933333333333</v>
      </c>
      <c r="H22" s="91">
        <v>81.7</v>
      </c>
      <c r="I22" s="43">
        <f t="shared" si="2"/>
        <v>73.53</v>
      </c>
      <c r="J22" s="43">
        <v>100</v>
      </c>
      <c r="K22" s="43">
        <v>100</v>
      </c>
      <c r="L22" s="43">
        <f t="shared" si="3"/>
        <v>10</v>
      </c>
      <c r="M22" s="85">
        <f t="shared" si="4"/>
        <v>16.706</v>
      </c>
      <c r="N22" s="92"/>
      <c r="O22" s="85">
        <f t="shared" si="5"/>
        <v>0</v>
      </c>
      <c r="P22" s="43">
        <f t="shared" si="6"/>
        <v>88.01533333333333</v>
      </c>
      <c r="Q22" s="59">
        <v>16</v>
      </c>
    </row>
    <row r="23" spans="1:17" ht="15">
      <c r="A23" s="43" t="s">
        <v>199</v>
      </c>
      <c r="B23" s="43" t="s">
        <v>200</v>
      </c>
      <c r="C23" s="89">
        <v>90</v>
      </c>
      <c r="D23" s="89">
        <v>90</v>
      </c>
      <c r="E23" s="85">
        <f t="shared" si="0"/>
        <v>9</v>
      </c>
      <c r="F23" s="90">
        <v>87.99</v>
      </c>
      <c r="G23" s="85">
        <f t="shared" si="1"/>
        <v>61.59299999999999</v>
      </c>
      <c r="H23" s="91">
        <v>85.5</v>
      </c>
      <c r="I23" s="43">
        <f t="shared" si="2"/>
        <v>76.95</v>
      </c>
      <c r="J23" s="43">
        <v>100</v>
      </c>
      <c r="K23" s="43">
        <v>100</v>
      </c>
      <c r="L23" s="43">
        <f t="shared" si="3"/>
        <v>10</v>
      </c>
      <c r="M23" s="85">
        <f t="shared" si="4"/>
        <v>17.39</v>
      </c>
      <c r="N23" s="43">
        <v>0</v>
      </c>
      <c r="O23" s="85">
        <f t="shared" si="5"/>
        <v>0</v>
      </c>
      <c r="P23" s="43">
        <f t="shared" si="6"/>
        <v>87.98299999999999</v>
      </c>
      <c r="Q23" s="59">
        <v>17</v>
      </c>
    </row>
    <row r="24" spans="1:17" ht="15">
      <c r="A24" s="43" t="s">
        <v>201</v>
      </c>
      <c r="B24" s="96" t="s">
        <v>202</v>
      </c>
      <c r="C24" s="89">
        <v>90</v>
      </c>
      <c r="D24" s="89">
        <v>90</v>
      </c>
      <c r="E24" s="85">
        <f t="shared" si="0"/>
        <v>9</v>
      </c>
      <c r="F24" s="90">
        <v>86.57</v>
      </c>
      <c r="G24" s="85">
        <f t="shared" si="1"/>
        <v>60.59899999999999</v>
      </c>
      <c r="H24" s="91">
        <v>75.79</v>
      </c>
      <c r="I24" s="43">
        <f t="shared" si="2"/>
        <v>68.21100000000001</v>
      </c>
      <c r="J24" s="43">
        <v>100</v>
      </c>
      <c r="K24" s="43">
        <v>100</v>
      </c>
      <c r="L24" s="43">
        <f t="shared" si="3"/>
        <v>10</v>
      </c>
      <c r="M24" s="85">
        <f t="shared" si="4"/>
        <v>15.642200000000003</v>
      </c>
      <c r="N24" s="43">
        <v>10</v>
      </c>
      <c r="O24" s="85">
        <f t="shared" si="5"/>
        <v>2</v>
      </c>
      <c r="P24" s="43">
        <f t="shared" si="6"/>
        <v>87.24119999999999</v>
      </c>
      <c r="Q24" s="59">
        <v>18</v>
      </c>
    </row>
    <row r="25" spans="1:17" ht="15">
      <c r="A25" s="92" t="s">
        <v>203</v>
      </c>
      <c r="B25" s="92" t="s">
        <v>204</v>
      </c>
      <c r="C25" s="89">
        <v>90</v>
      </c>
      <c r="D25" s="89">
        <v>90</v>
      </c>
      <c r="E25" s="85">
        <f t="shared" si="0"/>
        <v>9</v>
      </c>
      <c r="F25" s="90">
        <v>87.13333333333334</v>
      </c>
      <c r="G25" s="85">
        <f t="shared" si="1"/>
        <v>60.99333333333333</v>
      </c>
      <c r="H25" s="91">
        <v>84.6</v>
      </c>
      <c r="I25" s="43">
        <f t="shared" si="2"/>
        <v>76.14</v>
      </c>
      <c r="J25" s="43">
        <v>100</v>
      </c>
      <c r="K25" s="43">
        <v>100</v>
      </c>
      <c r="L25" s="43">
        <f t="shared" si="3"/>
        <v>10</v>
      </c>
      <c r="M25" s="85">
        <f t="shared" si="4"/>
        <v>17.228</v>
      </c>
      <c r="N25" s="43"/>
      <c r="O25" s="85">
        <f t="shared" si="5"/>
        <v>0</v>
      </c>
      <c r="P25" s="43">
        <f t="shared" si="6"/>
        <v>87.22133333333335</v>
      </c>
      <c r="Q25" s="59">
        <v>19</v>
      </c>
    </row>
    <row r="26" spans="1:17" ht="15">
      <c r="A26" s="43" t="s">
        <v>205</v>
      </c>
      <c r="B26" s="92" t="str">
        <f>'[1]2'!D43</f>
        <v>胡洪铭</v>
      </c>
      <c r="C26" s="41">
        <v>90</v>
      </c>
      <c r="D26" s="89">
        <v>90</v>
      </c>
      <c r="E26" s="85">
        <f t="shared" si="0"/>
        <v>9</v>
      </c>
      <c r="F26" s="93" t="s">
        <v>206</v>
      </c>
      <c r="G26" s="85">
        <f t="shared" si="1"/>
        <v>61.36669</v>
      </c>
      <c r="H26" s="97">
        <v>82.5</v>
      </c>
      <c r="I26" s="43">
        <f t="shared" si="2"/>
        <v>74.25</v>
      </c>
      <c r="J26" s="43">
        <v>100</v>
      </c>
      <c r="K26" s="43">
        <v>100</v>
      </c>
      <c r="L26" s="43">
        <f t="shared" si="3"/>
        <v>10</v>
      </c>
      <c r="M26" s="85">
        <f t="shared" si="4"/>
        <v>16.85</v>
      </c>
      <c r="N26" s="43"/>
      <c r="O26" s="85">
        <f t="shared" si="5"/>
        <v>0</v>
      </c>
      <c r="P26" s="43">
        <f t="shared" si="6"/>
        <v>87.21669</v>
      </c>
      <c r="Q26" s="59">
        <v>20</v>
      </c>
    </row>
    <row r="27" spans="1:17" ht="15">
      <c r="A27" s="43" t="s">
        <v>207</v>
      </c>
      <c r="B27" s="43" t="s">
        <v>208</v>
      </c>
      <c r="C27" s="89">
        <v>90</v>
      </c>
      <c r="D27" s="89">
        <v>90</v>
      </c>
      <c r="E27" s="85">
        <f t="shared" si="0"/>
        <v>9</v>
      </c>
      <c r="F27" s="90">
        <v>87.32</v>
      </c>
      <c r="G27" s="85">
        <f t="shared" si="1"/>
        <v>61.12399999999999</v>
      </c>
      <c r="H27" s="91">
        <v>83.7</v>
      </c>
      <c r="I27" s="43">
        <f t="shared" si="2"/>
        <v>75.33</v>
      </c>
      <c r="J27" s="43">
        <v>100</v>
      </c>
      <c r="K27" s="43">
        <v>100</v>
      </c>
      <c r="L27" s="43">
        <f t="shared" si="3"/>
        <v>10</v>
      </c>
      <c r="M27" s="85">
        <f t="shared" si="4"/>
        <v>17.066</v>
      </c>
      <c r="N27" s="43">
        <v>0</v>
      </c>
      <c r="O27" s="85">
        <f t="shared" si="5"/>
        <v>0</v>
      </c>
      <c r="P27" s="43">
        <f t="shared" si="6"/>
        <v>87.19</v>
      </c>
      <c r="Q27" s="59">
        <v>21</v>
      </c>
    </row>
    <row r="28" spans="1:17" ht="15">
      <c r="A28" s="43" t="s">
        <v>209</v>
      </c>
      <c r="B28" s="43" t="s">
        <v>210</v>
      </c>
      <c r="C28" s="89">
        <v>90</v>
      </c>
      <c r="D28" s="89">
        <v>90</v>
      </c>
      <c r="E28" s="85">
        <f t="shared" si="0"/>
        <v>9</v>
      </c>
      <c r="F28" s="90">
        <v>82.99</v>
      </c>
      <c r="G28" s="85">
        <f t="shared" si="1"/>
        <v>58.09299999999999</v>
      </c>
      <c r="H28" s="91">
        <v>73.7</v>
      </c>
      <c r="I28" s="43">
        <f t="shared" si="2"/>
        <v>66.33</v>
      </c>
      <c r="J28" s="43">
        <v>100</v>
      </c>
      <c r="K28" s="43">
        <v>100</v>
      </c>
      <c r="L28" s="43">
        <f t="shared" si="3"/>
        <v>10</v>
      </c>
      <c r="M28" s="85">
        <f t="shared" si="4"/>
        <v>15.266</v>
      </c>
      <c r="N28" s="43">
        <v>23</v>
      </c>
      <c r="O28" s="85">
        <f t="shared" si="5"/>
        <v>4.6000000000000005</v>
      </c>
      <c r="P28" s="43">
        <f t="shared" si="6"/>
        <v>86.95899999999999</v>
      </c>
      <c r="Q28" s="59">
        <v>22</v>
      </c>
    </row>
    <row r="29" spans="1:17" ht="15">
      <c r="A29" s="43" t="s">
        <v>211</v>
      </c>
      <c r="B29" s="43" t="s">
        <v>212</v>
      </c>
      <c r="C29" s="89">
        <v>90</v>
      </c>
      <c r="D29" s="89">
        <v>90</v>
      </c>
      <c r="E29" s="85">
        <f t="shared" si="0"/>
        <v>9</v>
      </c>
      <c r="F29" s="90">
        <v>85.57</v>
      </c>
      <c r="G29" s="85">
        <f t="shared" si="1"/>
        <v>59.898999999999994</v>
      </c>
      <c r="H29" s="91">
        <v>77.9</v>
      </c>
      <c r="I29" s="43">
        <f t="shared" si="2"/>
        <v>70.11000000000001</v>
      </c>
      <c r="J29" s="43">
        <v>100</v>
      </c>
      <c r="K29" s="43">
        <v>100</v>
      </c>
      <c r="L29" s="43">
        <f t="shared" si="3"/>
        <v>10</v>
      </c>
      <c r="M29" s="85">
        <f t="shared" si="4"/>
        <v>16.022000000000002</v>
      </c>
      <c r="N29" s="43">
        <v>10</v>
      </c>
      <c r="O29" s="85">
        <f t="shared" si="5"/>
        <v>2</v>
      </c>
      <c r="P29" s="43">
        <f t="shared" si="6"/>
        <v>86.921</v>
      </c>
      <c r="Q29" s="59">
        <v>23</v>
      </c>
    </row>
    <row r="30" spans="1:17" ht="15">
      <c r="A30" s="43" t="s">
        <v>213</v>
      </c>
      <c r="B30" s="92" t="str">
        <f>'[1]2'!D38</f>
        <v>覃思蓉</v>
      </c>
      <c r="C30" s="41">
        <v>90</v>
      </c>
      <c r="D30" s="89">
        <v>90</v>
      </c>
      <c r="E30" s="85">
        <f t="shared" si="0"/>
        <v>9</v>
      </c>
      <c r="F30" s="93" t="s">
        <v>214</v>
      </c>
      <c r="G30" s="85">
        <f t="shared" si="1"/>
        <v>58.407999999999994</v>
      </c>
      <c r="H30" s="97">
        <v>86</v>
      </c>
      <c r="I30" s="43">
        <f t="shared" si="2"/>
        <v>77.4</v>
      </c>
      <c r="J30" s="43">
        <v>100</v>
      </c>
      <c r="K30" s="43">
        <v>100</v>
      </c>
      <c r="L30" s="43">
        <f t="shared" si="3"/>
        <v>10</v>
      </c>
      <c r="M30" s="85">
        <f t="shared" si="4"/>
        <v>17.48</v>
      </c>
      <c r="N30" s="43">
        <v>10</v>
      </c>
      <c r="O30" s="85">
        <f t="shared" si="5"/>
        <v>2</v>
      </c>
      <c r="P30" s="43">
        <f t="shared" si="6"/>
        <v>86.88799999999999</v>
      </c>
      <c r="Q30" s="59">
        <v>24</v>
      </c>
    </row>
    <row r="31" spans="1:17" ht="15">
      <c r="A31" s="43" t="s">
        <v>215</v>
      </c>
      <c r="B31" s="43" t="str">
        <f>'[1]2'!D5</f>
        <v>杨馨语</v>
      </c>
      <c r="C31" s="41">
        <v>90</v>
      </c>
      <c r="D31" s="89">
        <v>90</v>
      </c>
      <c r="E31" s="85">
        <f t="shared" si="0"/>
        <v>9</v>
      </c>
      <c r="F31" s="93" t="s">
        <v>216</v>
      </c>
      <c r="G31" s="85">
        <f t="shared" si="1"/>
        <v>60.676</v>
      </c>
      <c r="H31" s="95">
        <v>83.3</v>
      </c>
      <c r="I31" s="43">
        <f t="shared" si="2"/>
        <v>74.97</v>
      </c>
      <c r="J31" s="43">
        <v>100</v>
      </c>
      <c r="K31" s="43">
        <v>100</v>
      </c>
      <c r="L31" s="43">
        <f t="shared" si="3"/>
        <v>10</v>
      </c>
      <c r="M31" s="85">
        <f t="shared" si="4"/>
        <v>16.994</v>
      </c>
      <c r="N31" s="43"/>
      <c r="O31" s="85">
        <f t="shared" si="5"/>
        <v>0</v>
      </c>
      <c r="P31" s="43">
        <f t="shared" si="6"/>
        <v>86.67</v>
      </c>
      <c r="Q31" s="59">
        <v>25</v>
      </c>
    </row>
    <row r="32" spans="1:17" ht="15">
      <c r="A32" s="43" t="s">
        <v>217</v>
      </c>
      <c r="B32" s="92" t="str">
        <f>'[1]2'!D40</f>
        <v>杨贇</v>
      </c>
      <c r="C32" s="41">
        <v>90</v>
      </c>
      <c r="D32" s="89">
        <v>90</v>
      </c>
      <c r="E32" s="85">
        <f t="shared" si="0"/>
        <v>9</v>
      </c>
      <c r="F32" s="93" t="s">
        <v>218</v>
      </c>
      <c r="G32" s="85">
        <f t="shared" si="1"/>
        <v>61.65599999999999</v>
      </c>
      <c r="H32" s="97">
        <v>77.8</v>
      </c>
      <c r="I32" s="43">
        <f t="shared" si="2"/>
        <v>70.02</v>
      </c>
      <c r="J32" s="43">
        <v>100</v>
      </c>
      <c r="K32" s="43">
        <v>100</v>
      </c>
      <c r="L32" s="43">
        <f t="shared" si="3"/>
        <v>10</v>
      </c>
      <c r="M32" s="85">
        <f t="shared" si="4"/>
        <v>16.004</v>
      </c>
      <c r="N32" s="43"/>
      <c r="O32" s="85">
        <f t="shared" si="5"/>
        <v>0</v>
      </c>
      <c r="P32" s="43">
        <f t="shared" si="6"/>
        <v>86.66</v>
      </c>
      <c r="Q32" s="59">
        <v>26</v>
      </c>
    </row>
    <row r="33" spans="1:17" ht="15">
      <c r="A33" s="92" t="s">
        <v>219</v>
      </c>
      <c r="B33" s="92" t="s">
        <v>220</v>
      </c>
      <c r="C33" s="89">
        <v>90</v>
      </c>
      <c r="D33" s="89">
        <v>90</v>
      </c>
      <c r="E33" s="85">
        <f t="shared" si="0"/>
        <v>9</v>
      </c>
      <c r="F33" s="90">
        <v>87.37333333333333</v>
      </c>
      <c r="G33" s="85">
        <f t="shared" si="1"/>
        <v>61.16133333333333</v>
      </c>
      <c r="H33" s="91">
        <v>78.2</v>
      </c>
      <c r="I33" s="43">
        <f t="shared" si="2"/>
        <v>70.38000000000001</v>
      </c>
      <c r="J33" s="43">
        <v>100</v>
      </c>
      <c r="K33" s="43">
        <v>100</v>
      </c>
      <c r="L33" s="43">
        <f t="shared" si="3"/>
        <v>10</v>
      </c>
      <c r="M33" s="85">
        <f t="shared" si="4"/>
        <v>16.076000000000004</v>
      </c>
      <c r="N33" s="92"/>
      <c r="O33" s="85">
        <f t="shared" si="5"/>
        <v>0</v>
      </c>
      <c r="P33" s="43">
        <f t="shared" si="6"/>
        <v>86.23733333333334</v>
      </c>
      <c r="Q33" s="59">
        <v>27</v>
      </c>
    </row>
    <row r="34" spans="1:17" ht="15">
      <c r="A34" s="92" t="s">
        <v>221</v>
      </c>
      <c r="B34" s="92" t="s">
        <v>222</v>
      </c>
      <c r="C34" s="89">
        <v>90</v>
      </c>
      <c r="D34" s="89">
        <v>90</v>
      </c>
      <c r="E34" s="85">
        <f t="shared" si="0"/>
        <v>9</v>
      </c>
      <c r="F34" s="90">
        <v>84.84</v>
      </c>
      <c r="G34" s="85">
        <f t="shared" si="1"/>
        <v>59.388</v>
      </c>
      <c r="H34" s="98">
        <v>75.79</v>
      </c>
      <c r="I34" s="43">
        <f t="shared" si="2"/>
        <v>68.21100000000001</v>
      </c>
      <c r="J34" s="43">
        <v>100</v>
      </c>
      <c r="K34" s="43">
        <v>100</v>
      </c>
      <c r="L34" s="43">
        <f t="shared" si="3"/>
        <v>10</v>
      </c>
      <c r="M34" s="85">
        <f t="shared" si="4"/>
        <v>15.642200000000003</v>
      </c>
      <c r="N34" s="43">
        <v>10</v>
      </c>
      <c r="O34" s="85">
        <f t="shared" si="5"/>
        <v>2</v>
      </c>
      <c r="P34" s="43">
        <f t="shared" si="6"/>
        <v>86.03020000000001</v>
      </c>
      <c r="Q34" s="59">
        <v>28</v>
      </c>
    </row>
    <row r="35" spans="1:17" ht="15">
      <c r="A35" s="43" t="s">
        <v>223</v>
      </c>
      <c r="B35" s="92" t="str">
        <f>'[1]2'!D39</f>
        <v>李婧雯</v>
      </c>
      <c r="C35" s="41">
        <v>90</v>
      </c>
      <c r="D35" s="89">
        <v>90</v>
      </c>
      <c r="E35" s="85">
        <f t="shared" si="0"/>
        <v>9</v>
      </c>
      <c r="F35" s="93" t="s">
        <v>224</v>
      </c>
      <c r="G35" s="85">
        <f t="shared" si="1"/>
        <v>60.17199999999999</v>
      </c>
      <c r="H35" s="97">
        <v>81.9</v>
      </c>
      <c r="I35" s="43">
        <f t="shared" si="2"/>
        <v>73.71000000000001</v>
      </c>
      <c r="J35" s="43">
        <v>100</v>
      </c>
      <c r="K35" s="43">
        <v>100</v>
      </c>
      <c r="L35" s="43">
        <f t="shared" si="3"/>
        <v>10</v>
      </c>
      <c r="M35" s="85">
        <f t="shared" si="4"/>
        <v>16.742</v>
      </c>
      <c r="N35" s="43"/>
      <c r="O35" s="85">
        <f t="shared" si="5"/>
        <v>0</v>
      </c>
      <c r="P35" s="43">
        <f t="shared" si="6"/>
        <v>85.914</v>
      </c>
      <c r="Q35" s="59">
        <v>29</v>
      </c>
    </row>
    <row r="36" spans="1:17" ht="15">
      <c r="A36" s="43" t="s">
        <v>225</v>
      </c>
      <c r="B36" s="43" t="s">
        <v>226</v>
      </c>
      <c r="C36" s="89">
        <v>90</v>
      </c>
      <c r="D36" s="89">
        <v>90</v>
      </c>
      <c r="E36" s="85">
        <f t="shared" si="0"/>
        <v>9</v>
      </c>
      <c r="F36" s="90">
        <v>87.89</v>
      </c>
      <c r="G36" s="85">
        <f t="shared" si="1"/>
        <v>61.522999999999996</v>
      </c>
      <c r="H36" s="91">
        <v>73.3</v>
      </c>
      <c r="I36" s="43">
        <f t="shared" si="2"/>
        <v>65.97</v>
      </c>
      <c r="J36" s="43">
        <v>100</v>
      </c>
      <c r="K36" s="43">
        <v>100</v>
      </c>
      <c r="L36" s="43">
        <f t="shared" si="3"/>
        <v>10</v>
      </c>
      <c r="M36" s="85">
        <f t="shared" si="4"/>
        <v>15.194</v>
      </c>
      <c r="N36" s="43">
        <v>0</v>
      </c>
      <c r="O36" s="85">
        <f t="shared" si="5"/>
        <v>0</v>
      </c>
      <c r="P36" s="43">
        <f t="shared" si="6"/>
        <v>85.717</v>
      </c>
      <c r="Q36" s="59">
        <v>30</v>
      </c>
    </row>
    <row r="37" spans="1:17" ht="15">
      <c r="A37" s="43" t="s">
        <v>227</v>
      </c>
      <c r="B37" s="43" t="s">
        <v>228</v>
      </c>
      <c r="C37" s="89">
        <v>90</v>
      </c>
      <c r="D37" s="89">
        <v>90</v>
      </c>
      <c r="E37" s="85">
        <f t="shared" si="0"/>
        <v>9</v>
      </c>
      <c r="F37" s="90">
        <v>86.13</v>
      </c>
      <c r="G37" s="85">
        <f t="shared" si="1"/>
        <v>60.29099999999999</v>
      </c>
      <c r="H37" s="91">
        <v>79.7</v>
      </c>
      <c r="I37" s="43">
        <f t="shared" si="2"/>
        <v>71.73</v>
      </c>
      <c r="J37" s="43">
        <v>100</v>
      </c>
      <c r="K37" s="43">
        <v>100</v>
      </c>
      <c r="L37" s="43">
        <f t="shared" si="3"/>
        <v>10</v>
      </c>
      <c r="M37" s="85">
        <f t="shared" si="4"/>
        <v>16.346</v>
      </c>
      <c r="N37" s="43">
        <v>0</v>
      </c>
      <c r="O37" s="85">
        <f t="shared" si="5"/>
        <v>0</v>
      </c>
      <c r="P37" s="43">
        <f t="shared" si="6"/>
        <v>85.637</v>
      </c>
      <c r="Q37" s="59">
        <v>31</v>
      </c>
    </row>
    <row r="38" spans="1:17" ht="15">
      <c r="A38" s="43" t="s">
        <v>229</v>
      </c>
      <c r="B38" s="43" t="s">
        <v>230</v>
      </c>
      <c r="C38" s="89">
        <v>90</v>
      </c>
      <c r="D38" s="89">
        <v>90</v>
      </c>
      <c r="E38" s="85">
        <f t="shared" si="0"/>
        <v>9</v>
      </c>
      <c r="F38" s="90">
        <v>86.77</v>
      </c>
      <c r="G38" s="85">
        <f t="shared" si="1"/>
        <v>60.73899999999999</v>
      </c>
      <c r="H38" s="91">
        <v>76.2</v>
      </c>
      <c r="I38" s="43">
        <f t="shared" si="2"/>
        <v>68.58</v>
      </c>
      <c r="J38" s="43">
        <v>100</v>
      </c>
      <c r="K38" s="43">
        <v>100</v>
      </c>
      <c r="L38" s="43">
        <f t="shared" si="3"/>
        <v>10</v>
      </c>
      <c r="M38" s="85">
        <f t="shared" si="4"/>
        <v>15.716000000000001</v>
      </c>
      <c r="N38" s="43">
        <v>0</v>
      </c>
      <c r="O38" s="85">
        <f t="shared" si="5"/>
        <v>0</v>
      </c>
      <c r="P38" s="43">
        <f t="shared" si="6"/>
        <v>85.45499999999998</v>
      </c>
      <c r="Q38" s="59">
        <v>32</v>
      </c>
    </row>
    <row r="39" spans="1:17" ht="15">
      <c r="A39" s="43" t="s">
        <v>231</v>
      </c>
      <c r="B39" s="43" t="s">
        <v>232</v>
      </c>
      <c r="C39" s="89">
        <v>90</v>
      </c>
      <c r="D39" s="89">
        <v>90</v>
      </c>
      <c r="E39" s="85">
        <f t="shared" si="0"/>
        <v>9</v>
      </c>
      <c r="F39" s="90">
        <v>82.59</v>
      </c>
      <c r="G39" s="85">
        <f t="shared" si="1"/>
        <v>57.812999999999995</v>
      </c>
      <c r="H39" s="91">
        <v>91.1</v>
      </c>
      <c r="I39" s="43">
        <f t="shared" si="2"/>
        <v>81.99</v>
      </c>
      <c r="J39" s="43">
        <v>100</v>
      </c>
      <c r="K39" s="43">
        <v>100</v>
      </c>
      <c r="L39" s="43">
        <f t="shared" si="3"/>
        <v>10</v>
      </c>
      <c r="M39" s="85">
        <f t="shared" si="4"/>
        <v>18.398</v>
      </c>
      <c r="N39" s="43">
        <v>0</v>
      </c>
      <c r="O39" s="85">
        <f t="shared" si="5"/>
        <v>0</v>
      </c>
      <c r="P39" s="43">
        <f t="shared" si="6"/>
        <v>85.21099999999998</v>
      </c>
      <c r="Q39" s="59">
        <v>33</v>
      </c>
    </row>
    <row r="40" spans="1:17" ht="15">
      <c r="A40" s="43" t="s">
        <v>233</v>
      </c>
      <c r="B40" s="43" t="str">
        <f>'[1]2'!D3</f>
        <v>蓝雪青</v>
      </c>
      <c r="C40" s="41">
        <v>90</v>
      </c>
      <c r="D40" s="89">
        <v>90</v>
      </c>
      <c r="E40" s="85">
        <f t="shared" si="0"/>
        <v>9</v>
      </c>
      <c r="F40" s="93" t="s">
        <v>234</v>
      </c>
      <c r="G40" s="85">
        <f t="shared" si="1"/>
        <v>59.28530999999999</v>
      </c>
      <c r="H40" s="95">
        <v>81.6</v>
      </c>
      <c r="I40" s="43">
        <f t="shared" si="2"/>
        <v>73.44</v>
      </c>
      <c r="J40" s="43">
        <v>100</v>
      </c>
      <c r="K40" s="43">
        <v>100</v>
      </c>
      <c r="L40" s="43">
        <f t="shared" si="3"/>
        <v>10</v>
      </c>
      <c r="M40" s="85">
        <f t="shared" si="4"/>
        <v>16.688</v>
      </c>
      <c r="N40" s="43"/>
      <c r="O40" s="85">
        <f t="shared" si="5"/>
        <v>0</v>
      </c>
      <c r="P40" s="43">
        <f t="shared" si="6"/>
        <v>84.97330999999998</v>
      </c>
      <c r="Q40" s="59">
        <v>34</v>
      </c>
    </row>
    <row r="41" spans="1:17" ht="15">
      <c r="A41" s="43" t="s">
        <v>235</v>
      </c>
      <c r="B41" s="43" t="s">
        <v>236</v>
      </c>
      <c r="C41" s="89">
        <v>90</v>
      </c>
      <c r="D41" s="89">
        <v>90</v>
      </c>
      <c r="E41" s="85">
        <f t="shared" si="0"/>
        <v>9</v>
      </c>
      <c r="F41" s="90">
        <v>82.43</v>
      </c>
      <c r="G41" s="85">
        <f t="shared" si="1"/>
        <v>57.701</v>
      </c>
      <c r="H41" s="91">
        <v>78.8</v>
      </c>
      <c r="I41" s="43">
        <f t="shared" si="2"/>
        <v>70.92</v>
      </c>
      <c r="J41" s="43">
        <v>100</v>
      </c>
      <c r="K41" s="43">
        <v>100</v>
      </c>
      <c r="L41" s="43">
        <f t="shared" si="3"/>
        <v>10</v>
      </c>
      <c r="M41" s="85">
        <f t="shared" si="4"/>
        <v>16.184</v>
      </c>
      <c r="N41" s="43">
        <v>10</v>
      </c>
      <c r="O41" s="85">
        <f t="shared" si="5"/>
        <v>2</v>
      </c>
      <c r="P41" s="43">
        <f t="shared" si="6"/>
        <v>84.88499999999999</v>
      </c>
      <c r="Q41" s="59">
        <v>35</v>
      </c>
    </row>
    <row r="42" spans="1:17" ht="15">
      <c r="A42" s="92" t="s">
        <v>237</v>
      </c>
      <c r="B42" s="92" t="s">
        <v>238</v>
      </c>
      <c r="C42" s="89">
        <v>90</v>
      </c>
      <c r="D42" s="89">
        <v>90</v>
      </c>
      <c r="E42" s="85">
        <f t="shared" si="0"/>
        <v>9</v>
      </c>
      <c r="F42" s="90">
        <v>82.82666666666667</v>
      </c>
      <c r="G42" s="85">
        <f t="shared" si="1"/>
        <v>57.97866666666666</v>
      </c>
      <c r="H42" s="91">
        <v>77</v>
      </c>
      <c r="I42" s="43">
        <f t="shared" si="2"/>
        <v>69.3</v>
      </c>
      <c r="J42" s="43">
        <v>100</v>
      </c>
      <c r="K42" s="43">
        <v>100</v>
      </c>
      <c r="L42" s="43">
        <f t="shared" si="3"/>
        <v>10</v>
      </c>
      <c r="M42" s="85">
        <f t="shared" si="4"/>
        <v>15.86</v>
      </c>
      <c r="N42" s="92">
        <v>10</v>
      </c>
      <c r="O42" s="85">
        <f t="shared" si="5"/>
        <v>2</v>
      </c>
      <c r="P42" s="43">
        <f t="shared" si="6"/>
        <v>84.83866666666667</v>
      </c>
      <c r="Q42" s="59">
        <v>36</v>
      </c>
    </row>
    <row r="43" spans="1:17" ht="15">
      <c r="A43" s="43" t="s">
        <v>239</v>
      </c>
      <c r="B43" s="43" t="s">
        <v>240</v>
      </c>
      <c r="C43" s="89">
        <v>90</v>
      </c>
      <c r="D43" s="89">
        <v>90</v>
      </c>
      <c r="E43" s="85">
        <f t="shared" si="0"/>
        <v>9</v>
      </c>
      <c r="F43" s="90">
        <v>79.89</v>
      </c>
      <c r="G43" s="85">
        <f t="shared" si="1"/>
        <v>55.922999999999995</v>
      </c>
      <c r="H43" s="91">
        <v>76.1</v>
      </c>
      <c r="I43" s="43">
        <f t="shared" si="2"/>
        <v>68.49</v>
      </c>
      <c r="J43" s="43">
        <v>100</v>
      </c>
      <c r="K43" s="43">
        <v>100</v>
      </c>
      <c r="L43" s="43">
        <f t="shared" si="3"/>
        <v>10</v>
      </c>
      <c r="M43" s="85">
        <f t="shared" si="4"/>
        <v>15.698</v>
      </c>
      <c r="N43" s="43">
        <v>20</v>
      </c>
      <c r="O43" s="85">
        <f t="shared" si="5"/>
        <v>4</v>
      </c>
      <c r="P43" s="43">
        <f t="shared" si="6"/>
        <v>84.62100000000001</v>
      </c>
      <c r="Q43" s="59">
        <v>37</v>
      </c>
    </row>
    <row r="44" spans="1:17" ht="15">
      <c r="A44" s="92" t="s">
        <v>241</v>
      </c>
      <c r="B44" s="92" t="s">
        <v>242</v>
      </c>
      <c r="C44" s="89">
        <v>90</v>
      </c>
      <c r="D44" s="89">
        <v>90</v>
      </c>
      <c r="E44" s="85">
        <f t="shared" si="0"/>
        <v>9</v>
      </c>
      <c r="F44" s="90">
        <v>82.96</v>
      </c>
      <c r="G44" s="85">
        <f t="shared" si="1"/>
        <v>58.07199999999999</v>
      </c>
      <c r="H44" s="91">
        <v>74.7</v>
      </c>
      <c r="I44" s="43">
        <f t="shared" si="2"/>
        <v>67.23</v>
      </c>
      <c r="J44" s="43">
        <v>100</v>
      </c>
      <c r="K44" s="43">
        <v>100</v>
      </c>
      <c r="L44" s="43">
        <f t="shared" si="3"/>
        <v>10</v>
      </c>
      <c r="M44" s="85">
        <f t="shared" si="4"/>
        <v>15.446000000000002</v>
      </c>
      <c r="N44" s="43">
        <v>10</v>
      </c>
      <c r="O44" s="85">
        <f t="shared" si="5"/>
        <v>2</v>
      </c>
      <c r="P44" s="43">
        <f t="shared" si="6"/>
        <v>84.51799999999999</v>
      </c>
      <c r="Q44" s="59">
        <v>38</v>
      </c>
    </row>
    <row r="45" spans="1:17" ht="15">
      <c r="A45" s="43" t="s">
        <v>243</v>
      </c>
      <c r="B45" s="43" t="str">
        <f>'[1]2'!D21</f>
        <v>吴佳鑫</v>
      </c>
      <c r="C45" s="41">
        <v>90</v>
      </c>
      <c r="D45" s="89">
        <v>90</v>
      </c>
      <c r="E45" s="85">
        <f t="shared" si="0"/>
        <v>9</v>
      </c>
      <c r="F45" s="93" t="s">
        <v>244</v>
      </c>
      <c r="G45" s="85">
        <f t="shared" si="1"/>
        <v>56.52269</v>
      </c>
      <c r="H45" s="95">
        <v>90.1</v>
      </c>
      <c r="I45" s="43">
        <f t="shared" si="2"/>
        <v>81.09</v>
      </c>
      <c r="J45" s="43">
        <v>100</v>
      </c>
      <c r="K45" s="43">
        <v>100</v>
      </c>
      <c r="L45" s="43">
        <f t="shared" si="3"/>
        <v>10</v>
      </c>
      <c r="M45" s="85">
        <f t="shared" si="4"/>
        <v>18.218</v>
      </c>
      <c r="N45" s="43">
        <v>3</v>
      </c>
      <c r="O45" s="85">
        <f t="shared" si="5"/>
        <v>0.6000000000000001</v>
      </c>
      <c r="P45" s="43">
        <f t="shared" si="6"/>
        <v>84.34069</v>
      </c>
      <c r="Q45" s="59">
        <v>39</v>
      </c>
    </row>
    <row r="46" spans="1:17" ht="15">
      <c r="A46" s="43" t="s">
        <v>245</v>
      </c>
      <c r="B46" s="43" t="s">
        <v>246</v>
      </c>
      <c r="C46" s="89">
        <v>90</v>
      </c>
      <c r="D46" s="89">
        <v>90</v>
      </c>
      <c r="E46" s="85">
        <f t="shared" si="0"/>
        <v>9</v>
      </c>
      <c r="F46" s="90">
        <v>84.19</v>
      </c>
      <c r="G46" s="85">
        <f t="shared" si="1"/>
        <v>58.93299999999999</v>
      </c>
      <c r="H46" s="91">
        <v>68.9</v>
      </c>
      <c r="I46" s="43">
        <f t="shared" si="2"/>
        <v>62.010000000000005</v>
      </c>
      <c r="J46" s="43">
        <v>100</v>
      </c>
      <c r="K46" s="43">
        <v>100</v>
      </c>
      <c r="L46" s="43">
        <f t="shared" si="3"/>
        <v>10</v>
      </c>
      <c r="M46" s="85">
        <f t="shared" si="4"/>
        <v>14.402000000000001</v>
      </c>
      <c r="N46" s="43">
        <v>10</v>
      </c>
      <c r="O46" s="85">
        <f t="shared" si="5"/>
        <v>2</v>
      </c>
      <c r="P46" s="43">
        <f t="shared" si="6"/>
        <v>84.335</v>
      </c>
      <c r="Q46" s="59">
        <v>40</v>
      </c>
    </row>
    <row r="47" spans="1:17" ht="15">
      <c r="A47" s="43" t="s">
        <v>247</v>
      </c>
      <c r="B47" s="43" t="str">
        <f>'[1]2'!D13</f>
        <v>范羿聪</v>
      </c>
      <c r="C47" s="41">
        <v>90</v>
      </c>
      <c r="D47" s="89">
        <v>90</v>
      </c>
      <c r="E47" s="85">
        <f t="shared" si="0"/>
        <v>9</v>
      </c>
      <c r="F47" s="93" t="s">
        <v>248</v>
      </c>
      <c r="G47" s="85">
        <f t="shared" si="1"/>
        <v>60.25599999999999</v>
      </c>
      <c r="H47" s="95">
        <v>72.1</v>
      </c>
      <c r="I47" s="43">
        <f t="shared" si="2"/>
        <v>64.89</v>
      </c>
      <c r="J47" s="43">
        <v>100</v>
      </c>
      <c r="K47" s="43">
        <v>100</v>
      </c>
      <c r="L47" s="43">
        <f t="shared" si="3"/>
        <v>10</v>
      </c>
      <c r="M47" s="85">
        <f t="shared" si="4"/>
        <v>14.978000000000002</v>
      </c>
      <c r="N47" s="43"/>
      <c r="O47" s="85">
        <f t="shared" si="5"/>
        <v>0</v>
      </c>
      <c r="P47" s="43">
        <f t="shared" si="6"/>
        <v>84.23400000000001</v>
      </c>
      <c r="Q47" s="59">
        <v>41</v>
      </c>
    </row>
    <row r="48" spans="1:17" ht="15">
      <c r="A48" s="43" t="s">
        <v>249</v>
      </c>
      <c r="B48" s="43" t="s">
        <v>250</v>
      </c>
      <c r="C48" s="89">
        <v>90</v>
      </c>
      <c r="D48" s="89">
        <v>90</v>
      </c>
      <c r="E48" s="85">
        <f t="shared" si="0"/>
        <v>9</v>
      </c>
      <c r="F48" s="90">
        <v>83.04</v>
      </c>
      <c r="G48" s="85">
        <f t="shared" si="1"/>
        <v>58.128</v>
      </c>
      <c r="H48" s="91">
        <v>72.5</v>
      </c>
      <c r="I48" s="43">
        <f t="shared" si="2"/>
        <v>65.25</v>
      </c>
      <c r="J48" s="43">
        <v>100</v>
      </c>
      <c r="K48" s="43">
        <v>100</v>
      </c>
      <c r="L48" s="43">
        <f t="shared" si="3"/>
        <v>10</v>
      </c>
      <c r="M48" s="85">
        <f t="shared" si="4"/>
        <v>15.05</v>
      </c>
      <c r="N48" s="43">
        <v>10</v>
      </c>
      <c r="O48" s="85">
        <f t="shared" si="5"/>
        <v>2</v>
      </c>
      <c r="P48" s="43">
        <f t="shared" si="6"/>
        <v>84.178</v>
      </c>
      <c r="Q48" s="59">
        <v>42</v>
      </c>
    </row>
    <row r="49" spans="1:17" ht="15">
      <c r="A49" s="92" t="s">
        <v>251</v>
      </c>
      <c r="B49" s="92" t="s">
        <v>252</v>
      </c>
      <c r="C49" s="89">
        <v>90</v>
      </c>
      <c r="D49" s="89">
        <v>90</v>
      </c>
      <c r="E49" s="85">
        <f t="shared" si="0"/>
        <v>9</v>
      </c>
      <c r="F49" s="90">
        <v>83.54666666666667</v>
      </c>
      <c r="G49" s="85">
        <f t="shared" si="1"/>
        <v>58.48266666666666</v>
      </c>
      <c r="H49" s="91">
        <v>81.3</v>
      </c>
      <c r="I49" s="43">
        <f t="shared" si="2"/>
        <v>73.17</v>
      </c>
      <c r="J49" s="43">
        <v>100</v>
      </c>
      <c r="K49" s="43">
        <v>100</v>
      </c>
      <c r="L49" s="43">
        <f t="shared" si="3"/>
        <v>10</v>
      </c>
      <c r="M49" s="85">
        <f t="shared" si="4"/>
        <v>16.634</v>
      </c>
      <c r="N49" s="43"/>
      <c r="O49" s="85">
        <f t="shared" si="5"/>
        <v>0</v>
      </c>
      <c r="P49" s="43">
        <f t="shared" si="6"/>
        <v>84.11666666666666</v>
      </c>
      <c r="Q49" s="59">
        <v>43</v>
      </c>
    </row>
    <row r="50" spans="1:17" ht="15">
      <c r="A50" s="92" t="s">
        <v>253</v>
      </c>
      <c r="B50" s="92" t="s">
        <v>254</v>
      </c>
      <c r="C50" s="89">
        <v>90</v>
      </c>
      <c r="D50" s="89">
        <v>90</v>
      </c>
      <c r="E50" s="85">
        <f t="shared" si="0"/>
        <v>9</v>
      </c>
      <c r="F50" s="90">
        <v>83.13333333333334</v>
      </c>
      <c r="G50" s="85">
        <f t="shared" si="1"/>
        <v>58.193333333333335</v>
      </c>
      <c r="H50" s="91">
        <v>82.3</v>
      </c>
      <c r="I50" s="43">
        <f t="shared" si="2"/>
        <v>74.07</v>
      </c>
      <c r="J50" s="43">
        <v>100</v>
      </c>
      <c r="K50" s="43">
        <v>100</v>
      </c>
      <c r="L50" s="43">
        <f t="shared" si="3"/>
        <v>10</v>
      </c>
      <c r="M50" s="85">
        <f t="shared" si="4"/>
        <v>16.814</v>
      </c>
      <c r="N50" s="92"/>
      <c r="O50" s="85">
        <f t="shared" si="5"/>
        <v>0</v>
      </c>
      <c r="P50" s="43">
        <f t="shared" si="6"/>
        <v>84.00733333333332</v>
      </c>
      <c r="Q50" s="59">
        <v>44</v>
      </c>
    </row>
    <row r="51" spans="1:17" ht="15">
      <c r="A51" s="43" t="s">
        <v>255</v>
      </c>
      <c r="B51" s="92" t="str">
        <f>'[1]2'!D34</f>
        <v>潘杨</v>
      </c>
      <c r="C51" s="41">
        <v>90</v>
      </c>
      <c r="D51" s="89">
        <v>90</v>
      </c>
      <c r="E51" s="85">
        <f t="shared" si="0"/>
        <v>9</v>
      </c>
      <c r="F51" s="93" t="s">
        <v>256</v>
      </c>
      <c r="G51" s="85">
        <f t="shared" si="1"/>
        <v>57.876</v>
      </c>
      <c r="H51" s="97">
        <v>84</v>
      </c>
      <c r="I51" s="43">
        <f t="shared" si="2"/>
        <v>75.60000000000001</v>
      </c>
      <c r="J51" s="43">
        <v>100</v>
      </c>
      <c r="K51" s="43">
        <v>100</v>
      </c>
      <c r="L51" s="43">
        <f t="shared" si="3"/>
        <v>10</v>
      </c>
      <c r="M51" s="85">
        <f t="shared" si="4"/>
        <v>17.12</v>
      </c>
      <c r="N51" s="43"/>
      <c r="O51" s="85">
        <f t="shared" si="5"/>
        <v>0</v>
      </c>
      <c r="P51" s="43">
        <f t="shared" si="6"/>
        <v>83.99600000000001</v>
      </c>
      <c r="Q51" s="59">
        <v>45</v>
      </c>
    </row>
    <row r="52" spans="1:17" ht="15">
      <c r="A52" s="92" t="s">
        <v>257</v>
      </c>
      <c r="B52" s="92" t="s">
        <v>258</v>
      </c>
      <c r="C52" s="89">
        <v>90</v>
      </c>
      <c r="D52" s="89">
        <v>90</v>
      </c>
      <c r="E52" s="85">
        <f t="shared" si="0"/>
        <v>9</v>
      </c>
      <c r="F52" s="90">
        <v>82.53333333333333</v>
      </c>
      <c r="G52" s="85">
        <f t="shared" si="1"/>
        <v>57.773333333333326</v>
      </c>
      <c r="H52" s="91">
        <v>73.4</v>
      </c>
      <c r="I52" s="43">
        <f t="shared" si="2"/>
        <v>66.06</v>
      </c>
      <c r="J52" s="43">
        <v>100</v>
      </c>
      <c r="K52" s="43">
        <v>100</v>
      </c>
      <c r="L52" s="43">
        <f t="shared" si="3"/>
        <v>10</v>
      </c>
      <c r="M52" s="85">
        <f t="shared" si="4"/>
        <v>15.212000000000002</v>
      </c>
      <c r="N52" s="92">
        <v>10</v>
      </c>
      <c r="O52" s="85">
        <f t="shared" si="5"/>
        <v>2</v>
      </c>
      <c r="P52" s="43">
        <f t="shared" si="6"/>
        <v>83.98533333333333</v>
      </c>
      <c r="Q52" s="59">
        <v>46</v>
      </c>
    </row>
    <row r="53" spans="1:17" ht="15">
      <c r="A53" s="43" t="s">
        <v>259</v>
      </c>
      <c r="B53" s="43" t="s">
        <v>260</v>
      </c>
      <c r="C53" s="89">
        <v>90</v>
      </c>
      <c r="D53" s="89">
        <v>90</v>
      </c>
      <c r="E53" s="85">
        <f t="shared" si="0"/>
        <v>9</v>
      </c>
      <c r="F53" s="90">
        <v>84.84</v>
      </c>
      <c r="G53" s="85">
        <f t="shared" si="1"/>
        <v>59.388</v>
      </c>
      <c r="H53" s="91">
        <v>75.5</v>
      </c>
      <c r="I53" s="43">
        <f t="shared" si="2"/>
        <v>67.95</v>
      </c>
      <c r="J53" s="43">
        <v>100</v>
      </c>
      <c r="K53" s="43">
        <v>100</v>
      </c>
      <c r="L53" s="43">
        <f t="shared" si="3"/>
        <v>10</v>
      </c>
      <c r="M53" s="85">
        <f t="shared" si="4"/>
        <v>15.590000000000002</v>
      </c>
      <c r="N53" s="43">
        <v>0</v>
      </c>
      <c r="O53" s="85">
        <f t="shared" si="5"/>
        <v>0</v>
      </c>
      <c r="P53" s="43">
        <f t="shared" si="6"/>
        <v>83.97800000000001</v>
      </c>
      <c r="Q53" s="59">
        <v>47</v>
      </c>
    </row>
    <row r="54" spans="1:17" ht="15">
      <c r="A54" s="43" t="s">
        <v>261</v>
      </c>
      <c r="B54" s="92" t="str">
        <f>'[1]2'!D44</f>
        <v>丁铭</v>
      </c>
      <c r="C54" s="41">
        <v>90</v>
      </c>
      <c r="D54" s="89">
        <v>90</v>
      </c>
      <c r="E54" s="85">
        <f t="shared" si="0"/>
        <v>9</v>
      </c>
      <c r="F54" s="93" t="s">
        <v>262</v>
      </c>
      <c r="G54" s="85">
        <f t="shared" si="1"/>
        <v>59.248</v>
      </c>
      <c r="H54" s="97">
        <v>75.6</v>
      </c>
      <c r="I54" s="43">
        <f t="shared" si="2"/>
        <v>68.03999999999999</v>
      </c>
      <c r="J54" s="43">
        <v>100</v>
      </c>
      <c r="K54" s="43">
        <v>100</v>
      </c>
      <c r="L54" s="43">
        <f t="shared" si="3"/>
        <v>10</v>
      </c>
      <c r="M54" s="85">
        <f t="shared" si="4"/>
        <v>15.607999999999999</v>
      </c>
      <c r="N54" s="43"/>
      <c r="O54" s="85">
        <f t="shared" si="5"/>
        <v>0</v>
      </c>
      <c r="P54" s="43">
        <f t="shared" si="6"/>
        <v>83.856</v>
      </c>
      <c r="Q54" s="59">
        <v>48</v>
      </c>
    </row>
    <row r="55" spans="1:17" ht="15">
      <c r="A55" s="43" t="s">
        <v>263</v>
      </c>
      <c r="B55" s="92" t="str">
        <f>'[1]2'!D45</f>
        <v>朱海蓉</v>
      </c>
      <c r="C55" s="41">
        <v>90</v>
      </c>
      <c r="D55" s="89">
        <v>90</v>
      </c>
      <c r="E55" s="85">
        <f t="shared" si="0"/>
        <v>9</v>
      </c>
      <c r="F55" s="93" t="s">
        <v>264</v>
      </c>
      <c r="G55" s="85">
        <f t="shared" si="1"/>
        <v>59.41599999999999</v>
      </c>
      <c r="H55" s="97">
        <v>74.5</v>
      </c>
      <c r="I55" s="43">
        <f t="shared" si="2"/>
        <v>67.05</v>
      </c>
      <c r="J55" s="43">
        <v>100</v>
      </c>
      <c r="K55" s="43">
        <v>100</v>
      </c>
      <c r="L55" s="43">
        <f t="shared" si="3"/>
        <v>10</v>
      </c>
      <c r="M55" s="85">
        <f t="shared" si="4"/>
        <v>15.41</v>
      </c>
      <c r="N55" s="43"/>
      <c r="O55" s="85">
        <f t="shared" si="5"/>
        <v>0</v>
      </c>
      <c r="P55" s="43">
        <f t="shared" si="6"/>
        <v>83.826</v>
      </c>
      <c r="Q55" s="59">
        <v>49</v>
      </c>
    </row>
    <row r="56" spans="1:17" ht="15">
      <c r="A56" s="43" t="s">
        <v>265</v>
      </c>
      <c r="B56" s="43" t="s">
        <v>266</v>
      </c>
      <c r="C56" s="89">
        <v>90</v>
      </c>
      <c r="D56" s="89">
        <v>90</v>
      </c>
      <c r="E56" s="85">
        <f t="shared" si="0"/>
        <v>9</v>
      </c>
      <c r="F56" s="90">
        <v>82.73</v>
      </c>
      <c r="G56" s="85">
        <f t="shared" si="1"/>
        <v>57.911</v>
      </c>
      <c r="H56" s="91">
        <v>78.7</v>
      </c>
      <c r="I56" s="43">
        <f t="shared" si="2"/>
        <v>70.83</v>
      </c>
      <c r="J56" s="43">
        <v>100</v>
      </c>
      <c r="K56" s="43">
        <v>100</v>
      </c>
      <c r="L56" s="43">
        <f t="shared" si="3"/>
        <v>10</v>
      </c>
      <c r="M56" s="85">
        <f t="shared" si="4"/>
        <v>16.166</v>
      </c>
      <c r="N56" s="43">
        <v>3</v>
      </c>
      <c r="O56" s="85">
        <f t="shared" si="5"/>
        <v>0.6000000000000001</v>
      </c>
      <c r="P56" s="43">
        <f t="shared" si="6"/>
        <v>83.67699999999999</v>
      </c>
      <c r="Q56" s="59">
        <v>50</v>
      </c>
    </row>
    <row r="57" spans="1:17" ht="15">
      <c r="A57" s="92" t="s">
        <v>267</v>
      </c>
      <c r="B57" s="92" t="s">
        <v>268</v>
      </c>
      <c r="C57" s="89">
        <v>90</v>
      </c>
      <c r="D57" s="89">
        <v>90</v>
      </c>
      <c r="E57" s="85">
        <f t="shared" si="0"/>
        <v>9</v>
      </c>
      <c r="F57" s="90">
        <v>82.52</v>
      </c>
      <c r="G57" s="85">
        <f t="shared" si="1"/>
        <v>57.763999999999996</v>
      </c>
      <c r="H57" s="91">
        <v>71.6</v>
      </c>
      <c r="I57" s="43">
        <f t="shared" si="2"/>
        <v>64.44</v>
      </c>
      <c r="J57" s="43">
        <v>100</v>
      </c>
      <c r="K57" s="43">
        <v>100</v>
      </c>
      <c r="L57" s="43">
        <f t="shared" si="3"/>
        <v>10</v>
      </c>
      <c r="M57" s="85">
        <f t="shared" si="4"/>
        <v>14.888</v>
      </c>
      <c r="N57" s="92">
        <v>10</v>
      </c>
      <c r="O57" s="85">
        <f t="shared" si="5"/>
        <v>2</v>
      </c>
      <c r="P57" s="43">
        <f t="shared" si="6"/>
        <v>83.652</v>
      </c>
      <c r="Q57" s="59">
        <v>51</v>
      </c>
    </row>
    <row r="58" spans="1:17" ht="15">
      <c r="A58" s="43" t="s">
        <v>269</v>
      </c>
      <c r="B58" s="43" t="s">
        <v>270</v>
      </c>
      <c r="C58" s="89">
        <v>90</v>
      </c>
      <c r="D58" s="89">
        <v>90</v>
      </c>
      <c r="E58" s="85">
        <f t="shared" si="0"/>
        <v>9</v>
      </c>
      <c r="F58" s="90">
        <v>85.53</v>
      </c>
      <c r="G58" s="85">
        <f t="shared" si="1"/>
        <v>59.870999999999995</v>
      </c>
      <c r="H58" s="91">
        <v>70.9</v>
      </c>
      <c r="I58" s="43">
        <f t="shared" si="2"/>
        <v>63.81000000000001</v>
      </c>
      <c r="J58" s="43">
        <v>100</v>
      </c>
      <c r="K58" s="43">
        <v>100</v>
      </c>
      <c r="L58" s="43">
        <f t="shared" si="3"/>
        <v>10</v>
      </c>
      <c r="M58" s="85">
        <f t="shared" si="4"/>
        <v>14.762</v>
      </c>
      <c r="N58" s="43">
        <v>0</v>
      </c>
      <c r="O58" s="85">
        <f t="shared" si="5"/>
        <v>0</v>
      </c>
      <c r="P58" s="43">
        <f t="shared" si="6"/>
        <v>83.633</v>
      </c>
      <c r="Q58" s="59">
        <v>52</v>
      </c>
    </row>
    <row r="59" spans="1:17" ht="15">
      <c r="A59" s="92" t="s">
        <v>271</v>
      </c>
      <c r="B59" s="92" t="s">
        <v>272</v>
      </c>
      <c r="C59" s="89">
        <v>90</v>
      </c>
      <c r="D59" s="89">
        <v>90</v>
      </c>
      <c r="E59" s="85">
        <f t="shared" si="0"/>
        <v>9</v>
      </c>
      <c r="F59" s="90">
        <v>84.13333333333334</v>
      </c>
      <c r="G59" s="85">
        <f t="shared" si="1"/>
        <v>58.89333333333333</v>
      </c>
      <c r="H59" s="98">
        <v>75.79</v>
      </c>
      <c r="I59" s="43">
        <f t="shared" si="2"/>
        <v>68.21100000000001</v>
      </c>
      <c r="J59" s="43">
        <v>100</v>
      </c>
      <c r="K59" s="43">
        <v>100</v>
      </c>
      <c r="L59" s="43">
        <f t="shared" si="3"/>
        <v>10</v>
      </c>
      <c r="M59" s="85">
        <f t="shared" si="4"/>
        <v>15.642200000000003</v>
      </c>
      <c r="N59" s="43"/>
      <c r="O59" s="85">
        <f t="shared" si="5"/>
        <v>0</v>
      </c>
      <c r="P59" s="43">
        <f t="shared" si="6"/>
        <v>83.53553333333333</v>
      </c>
      <c r="Q59" s="59">
        <v>53</v>
      </c>
    </row>
    <row r="60" spans="1:17" ht="15">
      <c r="A60" s="43" t="s">
        <v>273</v>
      </c>
      <c r="B60" s="43" t="str">
        <f>'[1]2'!D8</f>
        <v>李春雨</v>
      </c>
      <c r="C60" s="41">
        <v>90</v>
      </c>
      <c r="D60" s="89">
        <v>90</v>
      </c>
      <c r="E60" s="85">
        <f t="shared" si="0"/>
        <v>9</v>
      </c>
      <c r="F60" s="93" t="s">
        <v>274</v>
      </c>
      <c r="G60" s="85">
        <f t="shared" si="1"/>
        <v>56.391999999999996</v>
      </c>
      <c r="H60" s="95">
        <v>78.1</v>
      </c>
      <c r="I60" s="43">
        <f t="shared" si="2"/>
        <v>70.28999999999999</v>
      </c>
      <c r="J60" s="43">
        <v>100</v>
      </c>
      <c r="K60" s="43">
        <v>100</v>
      </c>
      <c r="L60" s="43">
        <f t="shared" si="3"/>
        <v>10</v>
      </c>
      <c r="M60" s="85">
        <f t="shared" si="4"/>
        <v>16.058</v>
      </c>
      <c r="N60" s="43">
        <v>10</v>
      </c>
      <c r="O60" s="85">
        <f t="shared" si="5"/>
        <v>2</v>
      </c>
      <c r="P60" s="43">
        <f t="shared" si="6"/>
        <v>83.44999999999999</v>
      </c>
      <c r="Q60" s="59">
        <v>54</v>
      </c>
    </row>
    <row r="61" spans="1:17" ht="15">
      <c r="A61" s="92" t="s">
        <v>275</v>
      </c>
      <c r="B61" s="92" t="s">
        <v>276</v>
      </c>
      <c r="C61" s="89">
        <v>90</v>
      </c>
      <c r="D61" s="89">
        <v>80</v>
      </c>
      <c r="E61" s="85">
        <f t="shared" si="0"/>
        <v>8</v>
      </c>
      <c r="F61" s="90">
        <v>81.64</v>
      </c>
      <c r="G61" s="85">
        <f t="shared" si="1"/>
        <v>57.147999999999996</v>
      </c>
      <c r="H61" s="99">
        <v>56.9</v>
      </c>
      <c r="I61" s="43">
        <f t="shared" si="2"/>
        <v>51.21</v>
      </c>
      <c r="J61" s="43">
        <v>100</v>
      </c>
      <c r="K61" s="43">
        <v>100</v>
      </c>
      <c r="L61" s="43">
        <f t="shared" si="3"/>
        <v>10</v>
      </c>
      <c r="M61" s="85">
        <f t="shared" si="4"/>
        <v>12.242</v>
      </c>
      <c r="N61" s="92">
        <v>30</v>
      </c>
      <c r="O61" s="85">
        <f t="shared" si="5"/>
        <v>6</v>
      </c>
      <c r="P61" s="43">
        <f t="shared" si="6"/>
        <v>83.39</v>
      </c>
      <c r="Q61" s="59">
        <v>55</v>
      </c>
    </row>
    <row r="62" spans="1:17" ht="15">
      <c r="A62" s="92" t="s">
        <v>277</v>
      </c>
      <c r="B62" s="92" t="s">
        <v>278</v>
      </c>
      <c r="C62" s="89">
        <v>90</v>
      </c>
      <c r="D62" s="89">
        <v>90</v>
      </c>
      <c r="E62" s="85">
        <f t="shared" si="0"/>
        <v>9</v>
      </c>
      <c r="F62" s="90">
        <v>82.86666666666666</v>
      </c>
      <c r="G62" s="85">
        <f t="shared" si="1"/>
        <v>58.00666666666666</v>
      </c>
      <c r="H62" s="91">
        <v>66.4</v>
      </c>
      <c r="I62" s="43">
        <f t="shared" si="2"/>
        <v>59.760000000000005</v>
      </c>
      <c r="J62" s="43">
        <v>100</v>
      </c>
      <c r="K62" s="43">
        <v>100</v>
      </c>
      <c r="L62" s="43">
        <f t="shared" si="3"/>
        <v>10</v>
      </c>
      <c r="M62" s="85">
        <f t="shared" si="4"/>
        <v>13.952000000000002</v>
      </c>
      <c r="N62" s="43">
        <v>10</v>
      </c>
      <c r="O62" s="85">
        <f t="shared" si="5"/>
        <v>2</v>
      </c>
      <c r="P62" s="43">
        <f t="shared" si="6"/>
        <v>82.95866666666666</v>
      </c>
      <c r="Q62" s="59">
        <v>56</v>
      </c>
    </row>
    <row r="63" spans="1:17" ht="15">
      <c r="A63" s="43" t="s">
        <v>279</v>
      </c>
      <c r="B63" s="43" t="s">
        <v>280</v>
      </c>
      <c r="C63" s="89">
        <v>90</v>
      </c>
      <c r="D63" s="89">
        <v>90</v>
      </c>
      <c r="E63" s="85">
        <f t="shared" si="0"/>
        <v>9</v>
      </c>
      <c r="F63" s="90">
        <v>83.24</v>
      </c>
      <c r="G63" s="85">
        <f t="shared" si="1"/>
        <v>58.267999999999994</v>
      </c>
      <c r="H63" s="91">
        <v>75.79</v>
      </c>
      <c r="I63" s="43">
        <f t="shared" si="2"/>
        <v>68.21100000000001</v>
      </c>
      <c r="J63" s="43">
        <v>100</v>
      </c>
      <c r="K63" s="43">
        <v>100</v>
      </c>
      <c r="L63" s="43">
        <f t="shared" si="3"/>
        <v>10</v>
      </c>
      <c r="M63" s="85">
        <f t="shared" si="4"/>
        <v>15.642200000000003</v>
      </c>
      <c r="N63" s="43">
        <v>0</v>
      </c>
      <c r="O63" s="85">
        <f t="shared" si="5"/>
        <v>0</v>
      </c>
      <c r="P63" s="43">
        <f t="shared" si="6"/>
        <v>82.9102</v>
      </c>
      <c r="Q63" s="59">
        <v>57</v>
      </c>
    </row>
    <row r="64" spans="1:17" ht="15">
      <c r="A64" s="43" t="s">
        <v>281</v>
      </c>
      <c r="B64" s="43" t="s">
        <v>282</v>
      </c>
      <c r="C64" s="89">
        <v>90</v>
      </c>
      <c r="D64" s="89">
        <v>90</v>
      </c>
      <c r="E64" s="85">
        <f t="shared" si="0"/>
        <v>9</v>
      </c>
      <c r="F64" s="90">
        <v>81.72</v>
      </c>
      <c r="G64" s="85">
        <f t="shared" si="1"/>
        <v>57.20399999999999</v>
      </c>
      <c r="H64" s="91">
        <v>70.3</v>
      </c>
      <c r="I64" s="43">
        <f t="shared" si="2"/>
        <v>63.269999999999996</v>
      </c>
      <c r="J64" s="43">
        <v>100</v>
      </c>
      <c r="K64" s="43">
        <v>100</v>
      </c>
      <c r="L64" s="43">
        <f t="shared" si="3"/>
        <v>10</v>
      </c>
      <c r="M64" s="85">
        <f t="shared" si="4"/>
        <v>14.654</v>
      </c>
      <c r="N64" s="43">
        <v>10</v>
      </c>
      <c r="O64" s="85">
        <f t="shared" si="5"/>
        <v>2</v>
      </c>
      <c r="P64" s="43">
        <f t="shared" si="6"/>
        <v>82.85799999999999</v>
      </c>
      <c r="Q64" s="59">
        <v>58</v>
      </c>
    </row>
    <row r="65" spans="1:17" ht="15">
      <c r="A65" s="43" t="s">
        <v>283</v>
      </c>
      <c r="B65" s="43" t="str">
        <f>'[1]2'!D12</f>
        <v>鲍俊娣</v>
      </c>
      <c r="C65" s="41">
        <v>90</v>
      </c>
      <c r="D65" s="89">
        <v>90</v>
      </c>
      <c r="E65" s="85">
        <f t="shared" si="0"/>
        <v>9</v>
      </c>
      <c r="F65" s="93" t="s">
        <v>284</v>
      </c>
      <c r="G65" s="85">
        <f t="shared" si="1"/>
        <v>60.069309999999994</v>
      </c>
      <c r="H65" s="101">
        <v>65.1</v>
      </c>
      <c r="I65" s="43">
        <f t="shared" si="2"/>
        <v>58.589999999999996</v>
      </c>
      <c r="J65" s="43">
        <v>100</v>
      </c>
      <c r="K65" s="43">
        <v>100</v>
      </c>
      <c r="L65" s="43">
        <f t="shared" si="3"/>
        <v>10</v>
      </c>
      <c r="M65" s="85">
        <f t="shared" si="4"/>
        <v>13.718000000000002</v>
      </c>
      <c r="N65" s="43"/>
      <c r="O65" s="85">
        <f t="shared" si="5"/>
        <v>0</v>
      </c>
      <c r="P65" s="43">
        <f t="shared" si="6"/>
        <v>82.78731</v>
      </c>
      <c r="Q65" s="59">
        <v>59</v>
      </c>
    </row>
    <row r="66" spans="1:17" ht="15">
      <c r="A66" s="92" t="s">
        <v>285</v>
      </c>
      <c r="B66" s="92" t="s">
        <v>286</v>
      </c>
      <c r="C66" s="89">
        <v>90</v>
      </c>
      <c r="D66" s="89">
        <v>90</v>
      </c>
      <c r="E66" s="85">
        <f t="shared" si="0"/>
        <v>9</v>
      </c>
      <c r="F66" s="90">
        <v>79.78666666666666</v>
      </c>
      <c r="G66" s="85">
        <f t="shared" si="1"/>
        <v>55.85066666666666</v>
      </c>
      <c r="H66" s="99">
        <v>76.7</v>
      </c>
      <c r="I66" s="43">
        <f t="shared" si="2"/>
        <v>69.03</v>
      </c>
      <c r="J66" s="43">
        <v>100</v>
      </c>
      <c r="K66" s="43">
        <v>100</v>
      </c>
      <c r="L66" s="43">
        <f t="shared" si="3"/>
        <v>10</v>
      </c>
      <c r="M66" s="85">
        <f t="shared" si="4"/>
        <v>15.806000000000001</v>
      </c>
      <c r="N66" s="92">
        <v>10</v>
      </c>
      <c r="O66" s="85">
        <f t="shared" si="5"/>
        <v>2</v>
      </c>
      <c r="P66" s="43">
        <f t="shared" si="6"/>
        <v>82.65666666666665</v>
      </c>
      <c r="Q66" s="59">
        <v>60</v>
      </c>
    </row>
    <row r="67" spans="1:17" ht="15">
      <c r="A67" s="43" t="s">
        <v>287</v>
      </c>
      <c r="B67" s="43" t="str">
        <f>'[1]2'!D18</f>
        <v>李小莹</v>
      </c>
      <c r="C67" s="41">
        <v>90</v>
      </c>
      <c r="D67" s="89">
        <v>90</v>
      </c>
      <c r="E67" s="85">
        <f t="shared" si="0"/>
        <v>9</v>
      </c>
      <c r="F67" s="93" t="s">
        <v>288</v>
      </c>
      <c r="G67" s="85">
        <f t="shared" si="1"/>
        <v>55.047999999999995</v>
      </c>
      <c r="H67" s="101">
        <v>80.9</v>
      </c>
      <c r="I67" s="43">
        <f t="shared" si="2"/>
        <v>72.81</v>
      </c>
      <c r="J67" s="43">
        <v>100</v>
      </c>
      <c r="K67" s="43">
        <v>100</v>
      </c>
      <c r="L67" s="43">
        <f t="shared" si="3"/>
        <v>10</v>
      </c>
      <c r="M67" s="85">
        <f t="shared" si="4"/>
        <v>16.562</v>
      </c>
      <c r="N67" s="43">
        <v>10</v>
      </c>
      <c r="O67" s="85">
        <f t="shared" si="5"/>
        <v>2</v>
      </c>
      <c r="P67" s="43">
        <f t="shared" si="6"/>
        <v>82.61</v>
      </c>
      <c r="Q67" s="59">
        <v>61</v>
      </c>
    </row>
    <row r="68" spans="1:17" ht="15">
      <c r="A68" s="43" t="s">
        <v>289</v>
      </c>
      <c r="B68" s="43" t="s">
        <v>290</v>
      </c>
      <c r="C68" s="89">
        <v>90</v>
      </c>
      <c r="D68" s="89">
        <v>90</v>
      </c>
      <c r="E68" s="85">
        <f t="shared" si="0"/>
        <v>9</v>
      </c>
      <c r="F68" s="90">
        <v>80.87</v>
      </c>
      <c r="G68" s="85">
        <f t="shared" si="1"/>
        <v>56.609</v>
      </c>
      <c r="H68" s="99">
        <v>71.5</v>
      </c>
      <c r="I68" s="43">
        <f t="shared" si="2"/>
        <v>64.35000000000001</v>
      </c>
      <c r="J68" s="43">
        <v>100</v>
      </c>
      <c r="K68" s="43">
        <v>100</v>
      </c>
      <c r="L68" s="43">
        <f t="shared" si="3"/>
        <v>10</v>
      </c>
      <c r="M68" s="85">
        <f t="shared" si="4"/>
        <v>14.870000000000003</v>
      </c>
      <c r="N68" s="43">
        <v>10</v>
      </c>
      <c r="O68" s="85">
        <f t="shared" si="5"/>
        <v>2</v>
      </c>
      <c r="P68" s="43">
        <f t="shared" si="6"/>
        <v>82.47900000000001</v>
      </c>
      <c r="Q68" s="59">
        <v>62</v>
      </c>
    </row>
    <row r="69" spans="1:17" ht="15">
      <c r="A69" s="43" t="s">
        <v>291</v>
      </c>
      <c r="B69" s="43" t="s">
        <v>292</v>
      </c>
      <c r="C69" s="89">
        <v>90</v>
      </c>
      <c r="D69" s="89">
        <v>90</v>
      </c>
      <c r="E69" s="85">
        <f t="shared" si="0"/>
        <v>9</v>
      </c>
      <c r="F69" s="90">
        <v>79.85</v>
      </c>
      <c r="G69" s="85">
        <f t="shared" si="1"/>
        <v>55.894999999999996</v>
      </c>
      <c r="H69" s="99">
        <v>75.3</v>
      </c>
      <c r="I69" s="43">
        <f t="shared" si="2"/>
        <v>67.77</v>
      </c>
      <c r="J69" s="43">
        <v>100</v>
      </c>
      <c r="K69" s="43">
        <v>100</v>
      </c>
      <c r="L69" s="43">
        <f t="shared" si="3"/>
        <v>10</v>
      </c>
      <c r="M69" s="85">
        <f t="shared" si="4"/>
        <v>15.554</v>
      </c>
      <c r="N69" s="43">
        <v>10</v>
      </c>
      <c r="O69" s="85">
        <f t="shared" si="5"/>
        <v>2</v>
      </c>
      <c r="P69" s="43">
        <f t="shared" si="6"/>
        <v>82.449</v>
      </c>
      <c r="Q69" s="59">
        <v>63</v>
      </c>
    </row>
    <row r="70" spans="1:17" ht="15">
      <c r="A70" s="43" t="s">
        <v>293</v>
      </c>
      <c r="B70" s="43" t="s">
        <v>294</v>
      </c>
      <c r="C70" s="89">
        <v>90</v>
      </c>
      <c r="D70" s="89">
        <v>90</v>
      </c>
      <c r="E70" s="85">
        <f t="shared" si="0"/>
        <v>9</v>
      </c>
      <c r="F70" s="90">
        <v>83.89</v>
      </c>
      <c r="G70" s="85">
        <f t="shared" si="1"/>
        <v>58.723</v>
      </c>
      <c r="H70" s="99">
        <v>70.4</v>
      </c>
      <c r="I70" s="43">
        <f t="shared" si="2"/>
        <v>63.36000000000001</v>
      </c>
      <c r="J70" s="43">
        <v>100</v>
      </c>
      <c r="K70" s="43">
        <v>100</v>
      </c>
      <c r="L70" s="43">
        <f t="shared" si="3"/>
        <v>10</v>
      </c>
      <c r="M70" s="85">
        <f t="shared" si="4"/>
        <v>14.672000000000004</v>
      </c>
      <c r="N70" s="43">
        <v>0</v>
      </c>
      <c r="O70" s="85">
        <f t="shared" si="5"/>
        <v>0</v>
      </c>
      <c r="P70" s="43">
        <f t="shared" si="6"/>
        <v>82.39500000000001</v>
      </c>
      <c r="Q70" s="59">
        <v>64</v>
      </c>
    </row>
    <row r="71" spans="1:17" ht="15">
      <c r="A71" s="92" t="s">
        <v>295</v>
      </c>
      <c r="B71" s="92" t="s">
        <v>296</v>
      </c>
      <c r="C71" s="89">
        <v>90</v>
      </c>
      <c r="D71" s="89">
        <v>90</v>
      </c>
      <c r="E71" s="85">
        <f aca="true" t="shared" si="7" ref="E71:E87">D71*0.1</f>
        <v>9</v>
      </c>
      <c r="F71" s="90">
        <v>81.77333333333333</v>
      </c>
      <c r="G71" s="85">
        <f aca="true" t="shared" si="8" ref="G71:G87">F71*0.7</f>
        <v>57.24133333333332</v>
      </c>
      <c r="H71" s="99">
        <v>67.5</v>
      </c>
      <c r="I71" s="43">
        <f aca="true" t="shared" si="9" ref="I71:I87">H71*0.9</f>
        <v>60.75</v>
      </c>
      <c r="J71" s="43">
        <v>100</v>
      </c>
      <c r="K71" s="43">
        <v>100</v>
      </c>
      <c r="L71" s="43">
        <f aca="true" t="shared" si="10" ref="L71:L87">K71*0.1</f>
        <v>10</v>
      </c>
      <c r="M71" s="85">
        <f aca="true" t="shared" si="11" ref="M71:M87">(I71+L71)*0.2</f>
        <v>14.15</v>
      </c>
      <c r="N71" s="43">
        <v>10</v>
      </c>
      <c r="O71" s="85">
        <f aca="true" t="shared" si="12" ref="O71:O87">N71*0.2</f>
        <v>2</v>
      </c>
      <c r="P71" s="43">
        <f aca="true" t="shared" si="13" ref="P71:P87">E71+G71+M71+O71</f>
        <v>82.39133333333334</v>
      </c>
      <c r="Q71" s="59">
        <v>65</v>
      </c>
    </row>
    <row r="72" spans="1:17" ht="15">
      <c r="A72" s="43" t="s">
        <v>297</v>
      </c>
      <c r="B72" s="43" t="str">
        <f>'[1]2'!D7</f>
        <v>孙铭璐</v>
      </c>
      <c r="C72" s="41">
        <v>90</v>
      </c>
      <c r="D72" s="89">
        <v>90</v>
      </c>
      <c r="E72" s="85">
        <f t="shared" si="7"/>
        <v>9</v>
      </c>
      <c r="F72" s="93" t="s">
        <v>298</v>
      </c>
      <c r="G72" s="85">
        <f t="shared" si="8"/>
        <v>57.94131</v>
      </c>
      <c r="H72" s="101">
        <v>71.2</v>
      </c>
      <c r="I72" s="43">
        <f t="shared" si="9"/>
        <v>64.08</v>
      </c>
      <c r="J72" s="43">
        <v>100</v>
      </c>
      <c r="K72" s="43">
        <v>100</v>
      </c>
      <c r="L72" s="43">
        <f t="shared" si="10"/>
        <v>10</v>
      </c>
      <c r="M72" s="85">
        <f t="shared" si="11"/>
        <v>14.816</v>
      </c>
      <c r="N72" s="43">
        <v>3</v>
      </c>
      <c r="O72" s="85">
        <f t="shared" si="12"/>
        <v>0.6000000000000001</v>
      </c>
      <c r="P72" s="43">
        <f t="shared" si="13"/>
        <v>82.35731</v>
      </c>
      <c r="Q72" s="59">
        <v>66</v>
      </c>
    </row>
    <row r="73" spans="1:17" ht="15">
      <c r="A73" s="43" t="s">
        <v>299</v>
      </c>
      <c r="B73" s="92" t="str">
        <f>'[1]2'!D35</f>
        <v>夏子琪</v>
      </c>
      <c r="C73" s="41">
        <v>90</v>
      </c>
      <c r="D73" s="89">
        <v>90</v>
      </c>
      <c r="E73" s="85">
        <f t="shared" si="7"/>
        <v>9</v>
      </c>
      <c r="F73" s="93" t="s">
        <v>300</v>
      </c>
      <c r="G73" s="85">
        <f t="shared" si="8"/>
        <v>60.199999999999996</v>
      </c>
      <c r="H73" s="102">
        <v>61.8</v>
      </c>
      <c r="I73" s="43">
        <f t="shared" si="9"/>
        <v>55.62</v>
      </c>
      <c r="J73" s="43">
        <v>100</v>
      </c>
      <c r="K73" s="43">
        <v>100</v>
      </c>
      <c r="L73" s="43">
        <f t="shared" si="10"/>
        <v>10</v>
      </c>
      <c r="M73" s="85">
        <f t="shared" si="11"/>
        <v>13.124000000000002</v>
      </c>
      <c r="N73" s="43"/>
      <c r="O73" s="85">
        <f t="shared" si="12"/>
        <v>0</v>
      </c>
      <c r="P73" s="43">
        <f t="shared" si="13"/>
        <v>82.32399999999998</v>
      </c>
      <c r="Q73" s="59">
        <v>67</v>
      </c>
    </row>
    <row r="74" spans="1:17" ht="15">
      <c r="A74" s="43" t="s">
        <v>301</v>
      </c>
      <c r="B74" s="43" t="s">
        <v>302</v>
      </c>
      <c r="C74" s="89">
        <v>90</v>
      </c>
      <c r="D74" s="89">
        <v>90</v>
      </c>
      <c r="E74" s="85">
        <f t="shared" si="7"/>
        <v>9</v>
      </c>
      <c r="F74" s="90">
        <v>82.44</v>
      </c>
      <c r="G74" s="85">
        <f t="shared" si="8"/>
        <v>57.70799999999999</v>
      </c>
      <c r="H74" s="99">
        <v>75.1</v>
      </c>
      <c r="I74" s="43">
        <f t="shared" si="9"/>
        <v>67.59</v>
      </c>
      <c r="J74" s="43">
        <v>100</v>
      </c>
      <c r="K74" s="43">
        <v>100</v>
      </c>
      <c r="L74" s="43">
        <f t="shared" si="10"/>
        <v>10</v>
      </c>
      <c r="M74" s="85">
        <f t="shared" si="11"/>
        <v>15.518</v>
      </c>
      <c r="N74" s="43">
        <v>0</v>
      </c>
      <c r="O74" s="85">
        <f t="shared" si="12"/>
        <v>0</v>
      </c>
      <c r="P74" s="43">
        <f t="shared" si="13"/>
        <v>82.226</v>
      </c>
      <c r="Q74" s="59">
        <v>68</v>
      </c>
    </row>
    <row r="75" spans="1:17" ht="15">
      <c r="A75" s="92" t="s">
        <v>303</v>
      </c>
      <c r="B75" s="92" t="s">
        <v>304</v>
      </c>
      <c r="C75" s="89">
        <v>90</v>
      </c>
      <c r="D75" s="89">
        <v>90</v>
      </c>
      <c r="E75" s="85">
        <f t="shared" si="7"/>
        <v>9</v>
      </c>
      <c r="F75" s="90">
        <v>76.48</v>
      </c>
      <c r="G75" s="85">
        <f t="shared" si="8"/>
        <v>53.536</v>
      </c>
      <c r="H75" s="99">
        <v>75.9</v>
      </c>
      <c r="I75" s="43">
        <f t="shared" si="9"/>
        <v>68.31</v>
      </c>
      <c r="J75" s="43">
        <v>100</v>
      </c>
      <c r="K75" s="43">
        <v>100</v>
      </c>
      <c r="L75" s="43">
        <f t="shared" si="10"/>
        <v>10</v>
      </c>
      <c r="M75" s="85">
        <f t="shared" si="11"/>
        <v>15.662</v>
      </c>
      <c r="N75" s="43">
        <v>20</v>
      </c>
      <c r="O75" s="85">
        <f t="shared" si="12"/>
        <v>4</v>
      </c>
      <c r="P75" s="43">
        <f t="shared" si="13"/>
        <v>82.19800000000001</v>
      </c>
      <c r="Q75" s="59">
        <v>69</v>
      </c>
    </row>
    <row r="76" spans="1:17" ht="15">
      <c r="A76" s="92" t="s">
        <v>305</v>
      </c>
      <c r="B76" s="92" t="s">
        <v>306</v>
      </c>
      <c r="C76" s="89">
        <v>90</v>
      </c>
      <c r="D76" s="89">
        <v>90</v>
      </c>
      <c r="E76" s="85">
        <f t="shared" si="7"/>
        <v>9</v>
      </c>
      <c r="F76" s="90">
        <v>79.30666666666667</v>
      </c>
      <c r="G76" s="85">
        <f t="shared" si="8"/>
        <v>55.51466666666667</v>
      </c>
      <c r="H76" s="99">
        <v>76</v>
      </c>
      <c r="I76" s="43">
        <f t="shared" si="9"/>
        <v>68.4</v>
      </c>
      <c r="J76" s="43">
        <v>100</v>
      </c>
      <c r="K76" s="43">
        <v>100</v>
      </c>
      <c r="L76" s="43">
        <f t="shared" si="10"/>
        <v>10</v>
      </c>
      <c r="M76" s="85">
        <f t="shared" si="11"/>
        <v>15.680000000000001</v>
      </c>
      <c r="N76" s="92">
        <v>10</v>
      </c>
      <c r="O76" s="85">
        <f t="shared" si="12"/>
        <v>2</v>
      </c>
      <c r="P76" s="43">
        <f t="shared" si="13"/>
        <v>82.19466666666668</v>
      </c>
      <c r="Q76" s="59">
        <v>70</v>
      </c>
    </row>
    <row r="77" spans="1:17" ht="15">
      <c r="A77" s="92" t="s">
        <v>307</v>
      </c>
      <c r="B77" s="92" t="s">
        <v>308</v>
      </c>
      <c r="C77" s="89">
        <v>90</v>
      </c>
      <c r="D77" s="89">
        <v>90</v>
      </c>
      <c r="E77" s="85">
        <f t="shared" si="7"/>
        <v>9</v>
      </c>
      <c r="F77" s="90">
        <v>81.68</v>
      </c>
      <c r="G77" s="85">
        <f t="shared" si="8"/>
        <v>57.176</v>
      </c>
      <c r="H77" s="43">
        <v>75.79</v>
      </c>
      <c r="I77" s="43">
        <f t="shared" si="9"/>
        <v>68.21100000000001</v>
      </c>
      <c r="J77" s="43">
        <v>100</v>
      </c>
      <c r="K77" s="43">
        <v>100</v>
      </c>
      <c r="L77" s="43">
        <f t="shared" si="10"/>
        <v>10</v>
      </c>
      <c r="M77" s="85">
        <f t="shared" si="11"/>
        <v>15.642200000000003</v>
      </c>
      <c r="N77" s="43"/>
      <c r="O77" s="85">
        <f t="shared" si="12"/>
        <v>0</v>
      </c>
      <c r="P77" s="43">
        <f t="shared" si="13"/>
        <v>81.8182</v>
      </c>
      <c r="Q77" s="59">
        <v>71</v>
      </c>
    </row>
    <row r="78" spans="1:17" ht="15">
      <c r="A78" s="43" t="s">
        <v>309</v>
      </c>
      <c r="B78" s="43" t="s">
        <v>310</v>
      </c>
      <c r="C78" s="89">
        <v>90</v>
      </c>
      <c r="D78" s="89">
        <v>90</v>
      </c>
      <c r="E78" s="85">
        <f t="shared" si="7"/>
        <v>9</v>
      </c>
      <c r="F78" s="90">
        <v>80.63</v>
      </c>
      <c r="G78" s="85">
        <f t="shared" si="8"/>
        <v>56.440999999999995</v>
      </c>
      <c r="H78" s="99">
        <v>79.8</v>
      </c>
      <c r="I78" s="43">
        <f t="shared" si="9"/>
        <v>71.82</v>
      </c>
      <c r="J78" s="43">
        <v>100</v>
      </c>
      <c r="K78" s="43">
        <v>100</v>
      </c>
      <c r="L78" s="43">
        <f t="shared" si="10"/>
        <v>10</v>
      </c>
      <c r="M78" s="85">
        <f t="shared" si="11"/>
        <v>16.364</v>
      </c>
      <c r="N78" s="43">
        <v>0</v>
      </c>
      <c r="O78" s="85">
        <f t="shared" si="12"/>
        <v>0</v>
      </c>
      <c r="P78" s="43">
        <f t="shared" si="13"/>
        <v>81.805</v>
      </c>
      <c r="Q78" s="59">
        <v>72</v>
      </c>
    </row>
    <row r="79" spans="1:17" ht="15">
      <c r="A79" s="92" t="s">
        <v>311</v>
      </c>
      <c r="B79" s="92" t="s">
        <v>312</v>
      </c>
      <c r="C79" s="89">
        <v>90</v>
      </c>
      <c r="D79" s="89">
        <v>90</v>
      </c>
      <c r="E79" s="85">
        <f t="shared" si="7"/>
        <v>9</v>
      </c>
      <c r="F79" s="90">
        <v>85.18666666666667</v>
      </c>
      <c r="G79" s="85">
        <f t="shared" si="8"/>
        <v>59.63066666666666</v>
      </c>
      <c r="H79" s="99">
        <v>61.7</v>
      </c>
      <c r="I79" s="43">
        <f t="shared" si="9"/>
        <v>55.53</v>
      </c>
      <c r="J79" s="43">
        <v>100</v>
      </c>
      <c r="K79" s="43">
        <v>100</v>
      </c>
      <c r="L79" s="43">
        <f t="shared" si="10"/>
        <v>10</v>
      </c>
      <c r="M79" s="85">
        <f t="shared" si="11"/>
        <v>13.106000000000002</v>
      </c>
      <c r="N79" s="43"/>
      <c r="O79" s="85">
        <f t="shared" si="12"/>
        <v>0</v>
      </c>
      <c r="P79" s="43">
        <f t="shared" si="13"/>
        <v>81.73666666666665</v>
      </c>
      <c r="Q79" s="59">
        <v>73</v>
      </c>
    </row>
    <row r="80" spans="1:17" ht="15">
      <c r="A80" s="43" t="s">
        <v>313</v>
      </c>
      <c r="B80" s="43" t="s">
        <v>314</v>
      </c>
      <c r="C80" s="89">
        <v>90</v>
      </c>
      <c r="D80" s="89">
        <v>90</v>
      </c>
      <c r="E80" s="85">
        <f t="shared" si="7"/>
        <v>9</v>
      </c>
      <c r="F80" s="90">
        <v>80.77</v>
      </c>
      <c r="G80" s="85">
        <f t="shared" si="8"/>
        <v>56.538999999999994</v>
      </c>
      <c r="H80" s="99">
        <v>74.9</v>
      </c>
      <c r="I80" s="43">
        <f t="shared" si="9"/>
        <v>67.41000000000001</v>
      </c>
      <c r="J80" s="43">
        <v>100</v>
      </c>
      <c r="K80" s="43">
        <v>100</v>
      </c>
      <c r="L80" s="43">
        <f t="shared" si="10"/>
        <v>10</v>
      </c>
      <c r="M80" s="85">
        <f t="shared" si="11"/>
        <v>15.482000000000003</v>
      </c>
      <c r="N80" s="43">
        <v>3</v>
      </c>
      <c r="O80" s="85">
        <f t="shared" si="12"/>
        <v>0.6000000000000001</v>
      </c>
      <c r="P80" s="43">
        <f t="shared" si="13"/>
        <v>81.62099999999998</v>
      </c>
      <c r="Q80" s="59">
        <v>74</v>
      </c>
    </row>
    <row r="81" spans="1:17" ht="15">
      <c r="A81" s="43" t="s">
        <v>315</v>
      </c>
      <c r="B81" s="92" t="str">
        <f>'[1]2'!D48</f>
        <v>唐冠儒</v>
      </c>
      <c r="C81" s="41">
        <v>90</v>
      </c>
      <c r="D81" s="89">
        <v>90</v>
      </c>
      <c r="E81" s="85">
        <f t="shared" si="7"/>
        <v>9</v>
      </c>
      <c r="F81" s="93" t="s">
        <v>316</v>
      </c>
      <c r="G81" s="85">
        <f t="shared" si="8"/>
        <v>54.02130999999999</v>
      </c>
      <c r="H81" s="102">
        <v>86.2</v>
      </c>
      <c r="I81" s="43">
        <f t="shared" si="9"/>
        <v>77.58</v>
      </c>
      <c r="J81" s="43">
        <v>100</v>
      </c>
      <c r="K81" s="43">
        <v>100</v>
      </c>
      <c r="L81" s="43">
        <f t="shared" si="10"/>
        <v>10</v>
      </c>
      <c r="M81" s="85">
        <f t="shared" si="11"/>
        <v>17.516000000000002</v>
      </c>
      <c r="N81" s="43">
        <v>5</v>
      </c>
      <c r="O81" s="85">
        <f t="shared" si="12"/>
        <v>1</v>
      </c>
      <c r="P81" s="43">
        <f t="shared" si="13"/>
        <v>81.53730999999999</v>
      </c>
      <c r="Q81" s="59">
        <v>75</v>
      </c>
    </row>
    <row r="82" spans="1:17" ht="15">
      <c r="A82" s="43" t="s">
        <v>317</v>
      </c>
      <c r="B82" s="43" t="s">
        <v>318</v>
      </c>
      <c r="C82" s="89">
        <v>90</v>
      </c>
      <c r="D82" s="89">
        <v>90</v>
      </c>
      <c r="E82" s="85">
        <f t="shared" si="7"/>
        <v>9</v>
      </c>
      <c r="F82" s="90">
        <v>82.52</v>
      </c>
      <c r="G82" s="85">
        <f t="shared" si="8"/>
        <v>57.763999999999996</v>
      </c>
      <c r="H82" s="99">
        <v>70.7</v>
      </c>
      <c r="I82" s="43">
        <f t="shared" si="9"/>
        <v>63.63</v>
      </c>
      <c r="J82" s="43">
        <v>100</v>
      </c>
      <c r="K82" s="43">
        <v>100</v>
      </c>
      <c r="L82" s="43">
        <f t="shared" si="10"/>
        <v>10</v>
      </c>
      <c r="M82" s="85">
        <f t="shared" si="11"/>
        <v>14.725999999999999</v>
      </c>
      <c r="N82" s="43">
        <v>0</v>
      </c>
      <c r="O82" s="85">
        <f t="shared" si="12"/>
        <v>0</v>
      </c>
      <c r="P82" s="43">
        <f t="shared" si="13"/>
        <v>81.49</v>
      </c>
      <c r="Q82" s="59">
        <v>76</v>
      </c>
    </row>
    <row r="83" spans="1:17" ht="15">
      <c r="A83" s="92" t="s">
        <v>319</v>
      </c>
      <c r="B83" s="92" t="s">
        <v>320</v>
      </c>
      <c r="C83" s="89">
        <v>90</v>
      </c>
      <c r="D83" s="89">
        <v>90</v>
      </c>
      <c r="E83" s="85">
        <f t="shared" si="7"/>
        <v>9</v>
      </c>
      <c r="F83" s="90">
        <v>84.17333333333333</v>
      </c>
      <c r="G83" s="85">
        <f t="shared" si="8"/>
        <v>58.92133333333333</v>
      </c>
      <c r="H83" s="99">
        <v>64.1</v>
      </c>
      <c r="I83" s="43">
        <f t="shared" si="9"/>
        <v>57.69</v>
      </c>
      <c r="J83" s="43">
        <v>100</v>
      </c>
      <c r="K83" s="43">
        <v>100</v>
      </c>
      <c r="L83" s="43">
        <f t="shared" si="10"/>
        <v>10</v>
      </c>
      <c r="M83" s="85">
        <f t="shared" si="11"/>
        <v>13.538</v>
      </c>
      <c r="N83" s="43"/>
      <c r="O83" s="85">
        <f t="shared" si="12"/>
        <v>0</v>
      </c>
      <c r="P83" s="43">
        <f t="shared" si="13"/>
        <v>81.45933333333333</v>
      </c>
      <c r="Q83" s="59">
        <v>77</v>
      </c>
    </row>
    <row r="84" spans="1:17" ht="15">
      <c r="A84" s="92" t="s">
        <v>321</v>
      </c>
      <c r="B84" s="92" t="s">
        <v>322</v>
      </c>
      <c r="C84" s="89">
        <v>90</v>
      </c>
      <c r="D84" s="89">
        <v>90</v>
      </c>
      <c r="E84" s="85">
        <f t="shared" si="7"/>
        <v>9</v>
      </c>
      <c r="F84" s="90">
        <v>80.17333333333333</v>
      </c>
      <c r="G84" s="85">
        <f t="shared" si="8"/>
        <v>56.121333333333325</v>
      </c>
      <c r="H84" s="99">
        <v>79.5</v>
      </c>
      <c r="I84" s="43">
        <f t="shared" si="9"/>
        <v>71.55</v>
      </c>
      <c r="J84" s="43">
        <v>100</v>
      </c>
      <c r="K84" s="43">
        <v>100</v>
      </c>
      <c r="L84" s="43">
        <f t="shared" si="10"/>
        <v>10</v>
      </c>
      <c r="M84" s="85">
        <f t="shared" si="11"/>
        <v>16.31</v>
      </c>
      <c r="N84" s="43"/>
      <c r="O84" s="85">
        <f t="shared" si="12"/>
        <v>0</v>
      </c>
      <c r="P84" s="43">
        <f t="shared" si="13"/>
        <v>81.43133333333333</v>
      </c>
      <c r="Q84" s="59">
        <v>78</v>
      </c>
    </row>
    <row r="85" spans="1:17" ht="15">
      <c r="A85" s="43" t="s">
        <v>323</v>
      </c>
      <c r="B85" s="43" t="str">
        <f>'[1]2'!D23</f>
        <v>姜易彤</v>
      </c>
      <c r="C85" s="41">
        <v>90</v>
      </c>
      <c r="D85" s="89">
        <v>90</v>
      </c>
      <c r="E85" s="85">
        <f t="shared" si="7"/>
        <v>9</v>
      </c>
      <c r="F85" s="93" t="s">
        <v>324</v>
      </c>
      <c r="G85" s="85">
        <f t="shared" si="8"/>
        <v>54.553309999999996</v>
      </c>
      <c r="H85" s="103">
        <v>75.79</v>
      </c>
      <c r="I85" s="43">
        <f t="shared" si="9"/>
        <v>68.21100000000001</v>
      </c>
      <c r="J85" s="43">
        <v>100</v>
      </c>
      <c r="K85" s="43">
        <v>100</v>
      </c>
      <c r="L85" s="43">
        <f t="shared" si="10"/>
        <v>10</v>
      </c>
      <c r="M85" s="85">
        <f t="shared" si="11"/>
        <v>15.642200000000003</v>
      </c>
      <c r="N85" s="43">
        <v>10</v>
      </c>
      <c r="O85" s="85">
        <f t="shared" si="12"/>
        <v>2</v>
      </c>
      <c r="P85" s="43">
        <f t="shared" si="13"/>
        <v>81.19551</v>
      </c>
      <c r="Q85" s="59">
        <v>79</v>
      </c>
    </row>
    <row r="86" spans="1:17" ht="15">
      <c r="A86" s="43" t="s">
        <v>325</v>
      </c>
      <c r="B86" s="43" t="s">
        <v>326</v>
      </c>
      <c r="C86" s="89">
        <v>90</v>
      </c>
      <c r="D86" s="89">
        <v>90</v>
      </c>
      <c r="E86" s="85">
        <f t="shared" si="7"/>
        <v>9</v>
      </c>
      <c r="F86" s="90">
        <v>79.83</v>
      </c>
      <c r="G86" s="85">
        <f t="shared" si="8"/>
        <v>55.88099999999999</v>
      </c>
      <c r="H86" s="99">
        <v>78.9</v>
      </c>
      <c r="I86" s="43">
        <f t="shared" si="9"/>
        <v>71.01</v>
      </c>
      <c r="J86" s="43">
        <v>100</v>
      </c>
      <c r="K86" s="43">
        <v>100</v>
      </c>
      <c r="L86" s="43">
        <f t="shared" si="10"/>
        <v>10</v>
      </c>
      <c r="M86" s="85">
        <f t="shared" si="11"/>
        <v>16.202</v>
      </c>
      <c r="N86" s="43">
        <v>0</v>
      </c>
      <c r="O86" s="85">
        <f t="shared" si="12"/>
        <v>0</v>
      </c>
      <c r="P86" s="43">
        <f t="shared" si="13"/>
        <v>81.083</v>
      </c>
      <c r="Q86" s="59">
        <v>80</v>
      </c>
    </row>
    <row r="87" spans="1:17" ht="15">
      <c r="A87" s="92" t="s">
        <v>327</v>
      </c>
      <c r="B87" s="92" t="s">
        <v>328</v>
      </c>
      <c r="C87" s="89">
        <v>90</v>
      </c>
      <c r="D87" s="89">
        <v>90</v>
      </c>
      <c r="E87" s="85">
        <f t="shared" si="7"/>
        <v>9</v>
      </c>
      <c r="F87" s="90">
        <v>80.86666666666666</v>
      </c>
      <c r="G87" s="85">
        <f t="shared" si="8"/>
        <v>56.606666666666655</v>
      </c>
      <c r="H87" s="99">
        <v>72.2</v>
      </c>
      <c r="I87" s="43">
        <f t="shared" si="9"/>
        <v>64.98</v>
      </c>
      <c r="J87" s="43">
        <v>100</v>
      </c>
      <c r="K87" s="43">
        <v>100</v>
      </c>
      <c r="L87" s="43">
        <f t="shared" si="10"/>
        <v>10</v>
      </c>
      <c r="M87" s="85">
        <f t="shared" si="11"/>
        <v>14.996000000000002</v>
      </c>
      <c r="N87" s="92"/>
      <c r="O87" s="85">
        <f t="shared" si="12"/>
        <v>0</v>
      </c>
      <c r="P87" s="43">
        <f t="shared" si="13"/>
        <v>80.60266666666666</v>
      </c>
      <c r="Q87" s="59">
        <v>81</v>
      </c>
    </row>
  </sheetData>
  <sheetProtection/>
  <mergeCells count="20">
    <mergeCell ref="A1:P1"/>
    <mergeCell ref="A2:P2"/>
    <mergeCell ref="C3:M3"/>
    <mergeCell ref="N3:O3"/>
    <mergeCell ref="C4:E4"/>
    <mergeCell ref="F4:G4"/>
    <mergeCell ref="H4:M4"/>
    <mergeCell ref="H5:I5"/>
    <mergeCell ref="J5:L5"/>
    <mergeCell ref="A3:A6"/>
    <mergeCell ref="B3:B6"/>
    <mergeCell ref="C5:C6"/>
    <mergeCell ref="D5:D6"/>
    <mergeCell ref="E5:E6"/>
    <mergeCell ref="F5:F6"/>
    <mergeCell ref="G5:G6"/>
    <mergeCell ref="M5:M6"/>
    <mergeCell ref="N4:N6"/>
    <mergeCell ref="O4:O6"/>
    <mergeCell ref="P3:P6"/>
  </mergeCells>
  <conditionalFormatting sqref="F65:F87">
    <cfRule type="expression" priority="1" dxfId="0" stopIfTrue="1">
      <formula>NOT(ISERROR(SEARCH("-",F65)))</formula>
    </cfRule>
  </conditionalFormatting>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Q82"/>
  <sheetViews>
    <sheetView zoomScaleSheetLayoutView="100" workbookViewId="0" topLeftCell="A1">
      <selection activeCell="H91" sqref="H91"/>
    </sheetView>
  </sheetViews>
  <sheetFormatPr defaultColWidth="9.00390625" defaultRowHeight="14.25"/>
  <cols>
    <col min="2" max="2" width="6.625" style="0" customWidth="1"/>
    <col min="3" max="3" width="5.25390625" style="0" customWidth="1"/>
    <col min="4" max="4" width="5.00390625" style="0" customWidth="1"/>
    <col min="5" max="5" width="8.25390625" style="0" customWidth="1"/>
    <col min="6" max="6" width="6.125" style="0" customWidth="1"/>
    <col min="7" max="7" width="8.125" style="0" customWidth="1"/>
    <col min="8" max="8" width="6.00390625" style="0" customWidth="1"/>
    <col min="9" max="9" width="6.125" style="0" customWidth="1"/>
    <col min="10" max="10" width="5.50390625" style="0" customWidth="1"/>
    <col min="11" max="11" width="5.375" style="0" customWidth="1"/>
    <col min="12" max="12" width="4.75390625" style="0" customWidth="1"/>
    <col min="13" max="13" width="8.125" style="0" customWidth="1"/>
    <col min="14" max="14" width="6.25390625" style="0" customWidth="1"/>
    <col min="15" max="15" width="8.375" style="0" customWidth="1"/>
  </cols>
  <sheetData>
    <row r="1" spans="1:16" ht="21.75">
      <c r="A1" s="22" t="s">
        <v>0</v>
      </c>
      <c r="B1" s="23"/>
      <c r="C1" s="23"/>
      <c r="D1" s="23"/>
      <c r="E1" s="23"/>
      <c r="F1" s="23"/>
      <c r="G1" s="23"/>
      <c r="H1" s="23"/>
      <c r="I1" s="23"/>
      <c r="J1" s="23"/>
      <c r="K1" s="23"/>
      <c r="L1" s="23"/>
      <c r="M1" s="23"/>
      <c r="N1" s="23"/>
      <c r="O1" s="23"/>
      <c r="P1" s="48"/>
    </row>
    <row r="2" spans="1:16" ht="17.25">
      <c r="A2" s="25" t="s">
        <v>329</v>
      </c>
      <c r="B2" s="26"/>
      <c r="C2" s="26"/>
      <c r="D2" s="26"/>
      <c r="E2" s="26"/>
      <c r="F2" s="26"/>
      <c r="G2" s="26"/>
      <c r="H2" s="26"/>
      <c r="I2" s="26"/>
      <c r="J2" s="26"/>
      <c r="K2" s="26"/>
      <c r="L2" s="26"/>
      <c r="M2" s="26"/>
      <c r="N2" s="26"/>
      <c r="O2" s="26"/>
      <c r="P2" s="26"/>
    </row>
    <row r="3" spans="1:17" ht="15">
      <c r="A3" s="28" t="s">
        <v>2</v>
      </c>
      <c r="B3" s="29" t="s">
        <v>3</v>
      </c>
      <c r="C3" s="60" t="s">
        <v>4</v>
      </c>
      <c r="D3" s="60"/>
      <c r="E3" s="60"/>
      <c r="F3" s="60"/>
      <c r="G3" s="60"/>
      <c r="H3" s="60"/>
      <c r="I3" s="60"/>
      <c r="J3" s="60"/>
      <c r="K3" s="60"/>
      <c r="L3" s="60"/>
      <c r="M3" s="60"/>
      <c r="N3" s="29" t="s">
        <v>5</v>
      </c>
      <c r="O3" s="29"/>
      <c r="P3" s="49" t="s">
        <v>6</v>
      </c>
      <c r="Q3" s="59"/>
    </row>
    <row r="4" spans="1:17" ht="15">
      <c r="A4" s="28"/>
      <c r="B4" s="29"/>
      <c r="C4" s="60" t="s">
        <v>7</v>
      </c>
      <c r="D4" s="60"/>
      <c r="E4" s="60"/>
      <c r="F4" s="60" t="s">
        <v>8</v>
      </c>
      <c r="G4" s="60"/>
      <c r="H4" s="60" t="s">
        <v>9</v>
      </c>
      <c r="I4" s="29"/>
      <c r="J4" s="29"/>
      <c r="K4" s="29"/>
      <c r="L4" s="29"/>
      <c r="M4" s="29"/>
      <c r="N4" s="50" t="s">
        <v>10</v>
      </c>
      <c r="O4" s="76" t="s">
        <v>11</v>
      </c>
      <c r="P4" s="52"/>
      <c r="Q4" s="59"/>
    </row>
    <row r="5" spans="1:17" ht="15">
      <c r="A5" s="28"/>
      <c r="B5" s="29"/>
      <c r="C5" s="32" t="s">
        <v>12</v>
      </c>
      <c r="D5" s="61" t="s">
        <v>13</v>
      </c>
      <c r="E5" s="62" t="s">
        <v>14</v>
      </c>
      <c r="F5" s="63" t="s">
        <v>15</v>
      </c>
      <c r="G5" s="62" t="s">
        <v>16</v>
      </c>
      <c r="H5" s="53" t="s">
        <v>17</v>
      </c>
      <c r="I5" s="53"/>
      <c r="J5" s="53" t="s">
        <v>18</v>
      </c>
      <c r="K5" s="53"/>
      <c r="L5" s="53"/>
      <c r="M5" s="62" t="s">
        <v>11</v>
      </c>
      <c r="N5" s="54"/>
      <c r="O5" s="77"/>
      <c r="P5" s="52"/>
      <c r="Q5" s="59"/>
    </row>
    <row r="6" spans="1:17" ht="46.5">
      <c r="A6" s="28"/>
      <c r="B6" s="29"/>
      <c r="C6" s="32"/>
      <c r="D6" s="32"/>
      <c r="E6" s="64"/>
      <c r="F6" s="38"/>
      <c r="G6" s="64"/>
      <c r="H6" s="32" t="s">
        <v>19</v>
      </c>
      <c r="I6" s="78">
        <v>0.9</v>
      </c>
      <c r="J6" s="32" t="s">
        <v>12</v>
      </c>
      <c r="K6" s="61" t="s">
        <v>13</v>
      </c>
      <c r="L6" s="78">
        <v>0.1</v>
      </c>
      <c r="M6" s="64"/>
      <c r="N6" s="57"/>
      <c r="O6" s="77"/>
      <c r="P6" s="58"/>
      <c r="Q6" s="79" t="s">
        <v>330</v>
      </c>
    </row>
    <row r="7" spans="1:17" ht="15">
      <c r="A7" s="80" t="s">
        <v>331</v>
      </c>
      <c r="B7" s="81" t="s">
        <v>332</v>
      </c>
      <c r="C7" s="82">
        <v>90</v>
      </c>
      <c r="D7" s="82">
        <v>90</v>
      </c>
      <c r="E7" s="83">
        <f aca="true" t="shared" si="0" ref="E7:E70">D7*0.1</f>
        <v>9</v>
      </c>
      <c r="F7" s="47">
        <v>89.38</v>
      </c>
      <c r="G7" s="83">
        <f aca="true" t="shared" si="1" ref="G7:G70">F7*0.7</f>
        <v>62.565999999999995</v>
      </c>
      <c r="H7" s="84">
        <v>85.6</v>
      </c>
      <c r="I7" s="75">
        <f aca="true" t="shared" si="2" ref="I7:I70">H7*0.9</f>
        <v>77.03999999999999</v>
      </c>
      <c r="J7" s="75">
        <v>100</v>
      </c>
      <c r="K7" s="75">
        <v>100</v>
      </c>
      <c r="L7" s="75">
        <f aca="true" t="shared" si="3" ref="L7:L70">K7*0.1</f>
        <v>10</v>
      </c>
      <c r="M7" s="83">
        <f aca="true" t="shared" si="4" ref="M7:M70">(I7+L7)*0.2</f>
        <v>17.407999999999998</v>
      </c>
      <c r="N7" s="75">
        <v>175</v>
      </c>
      <c r="O7" s="83">
        <f aca="true" t="shared" si="5" ref="O7:O70">N7*0.2</f>
        <v>35</v>
      </c>
      <c r="P7" s="44">
        <f aca="true" t="shared" si="6" ref="P7:P70">E7+G7+M7+O7</f>
        <v>123.974</v>
      </c>
      <c r="Q7" s="59">
        <v>1</v>
      </c>
    </row>
    <row r="8" spans="1:17" ht="15">
      <c r="A8" s="80" t="s">
        <v>333</v>
      </c>
      <c r="B8" s="81" t="s">
        <v>334</v>
      </c>
      <c r="C8" s="41">
        <v>90</v>
      </c>
      <c r="D8" s="41">
        <v>90</v>
      </c>
      <c r="E8" s="85">
        <f t="shared" si="0"/>
        <v>9</v>
      </c>
      <c r="F8" s="43">
        <v>84.27</v>
      </c>
      <c r="G8" s="85">
        <f t="shared" si="1"/>
        <v>58.98899999999999</v>
      </c>
      <c r="H8" s="43">
        <v>91</v>
      </c>
      <c r="I8" s="43">
        <f t="shared" si="2"/>
        <v>81.9</v>
      </c>
      <c r="J8" s="43">
        <v>100</v>
      </c>
      <c r="K8" s="43">
        <v>100</v>
      </c>
      <c r="L8" s="43">
        <f t="shared" si="3"/>
        <v>10</v>
      </c>
      <c r="M8" s="85">
        <f t="shared" si="4"/>
        <v>18.380000000000003</v>
      </c>
      <c r="N8" s="43">
        <v>95</v>
      </c>
      <c r="O8" s="85">
        <f t="shared" si="5"/>
        <v>19</v>
      </c>
      <c r="P8" s="44">
        <f t="shared" si="6"/>
        <v>105.369</v>
      </c>
      <c r="Q8" s="59">
        <v>2</v>
      </c>
    </row>
    <row r="9" spans="1:17" ht="15">
      <c r="A9" s="80" t="s">
        <v>335</v>
      </c>
      <c r="B9" s="81" t="s">
        <v>336</v>
      </c>
      <c r="C9" s="41">
        <v>90</v>
      </c>
      <c r="D9" s="41">
        <v>90</v>
      </c>
      <c r="E9" s="85">
        <f t="shared" si="0"/>
        <v>9</v>
      </c>
      <c r="F9" s="43">
        <v>90.65</v>
      </c>
      <c r="G9" s="85">
        <f t="shared" si="1"/>
        <v>63.455</v>
      </c>
      <c r="H9" s="43">
        <v>84.3</v>
      </c>
      <c r="I9" s="43">
        <f t="shared" si="2"/>
        <v>75.87</v>
      </c>
      <c r="J9" s="43">
        <v>100</v>
      </c>
      <c r="K9" s="43">
        <v>100</v>
      </c>
      <c r="L9" s="43">
        <f t="shared" si="3"/>
        <v>10</v>
      </c>
      <c r="M9" s="85">
        <f t="shared" si="4"/>
        <v>17.174000000000003</v>
      </c>
      <c r="N9" s="43">
        <v>30</v>
      </c>
      <c r="O9" s="85">
        <f t="shared" si="5"/>
        <v>6</v>
      </c>
      <c r="P9" s="44">
        <f t="shared" si="6"/>
        <v>95.629</v>
      </c>
      <c r="Q9" s="59">
        <v>3</v>
      </c>
    </row>
    <row r="10" spans="1:17" ht="15">
      <c r="A10" s="80" t="s">
        <v>337</v>
      </c>
      <c r="B10" s="81" t="s">
        <v>338</v>
      </c>
      <c r="C10" s="82">
        <v>90</v>
      </c>
      <c r="D10" s="82">
        <v>90</v>
      </c>
      <c r="E10" s="83">
        <f t="shared" si="0"/>
        <v>9</v>
      </c>
      <c r="F10" s="47">
        <v>81.43</v>
      </c>
      <c r="G10" s="83">
        <f t="shared" si="1"/>
        <v>57.001</v>
      </c>
      <c r="H10" s="84">
        <v>74.3</v>
      </c>
      <c r="I10" s="75">
        <f t="shared" si="2"/>
        <v>66.87</v>
      </c>
      <c r="J10" s="75">
        <v>100</v>
      </c>
      <c r="K10" s="75">
        <v>100</v>
      </c>
      <c r="L10" s="75">
        <f t="shared" si="3"/>
        <v>10</v>
      </c>
      <c r="M10" s="83">
        <f t="shared" si="4"/>
        <v>15.374000000000002</v>
      </c>
      <c r="N10" s="75">
        <v>53</v>
      </c>
      <c r="O10" s="83">
        <f t="shared" si="5"/>
        <v>10.600000000000001</v>
      </c>
      <c r="P10" s="44">
        <f t="shared" si="6"/>
        <v>91.975</v>
      </c>
      <c r="Q10" s="59">
        <v>4</v>
      </c>
    </row>
    <row r="11" spans="1:17" ht="15">
      <c r="A11" s="80" t="s">
        <v>339</v>
      </c>
      <c r="B11" s="81" t="s">
        <v>340</v>
      </c>
      <c r="C11" s="47">
        <v>90</v>
      </c>
      <c r="D11" s="47">
        <v>90</v>
      </c>
      <c r="E11" s="86">
        <f t="shared" si="0"/>
        <v>9</v>
      </c>
      <c r="F11" s="47">
        <v>90.5</v>
      </c>
      <c r="G11" s="86">
        <f t="shared" si="1"/>
        <v>63.349999999999994</v>
      </c>
      <c r="H11" s="44">
        <v>81.8</v>
      </c>
      <c r="I11" s="44">
        <f t="shared" si="2"/>
        <v>73.62</v>
      </c>
      <c r="J11" s="44">
        <v>100</v>
      </c>
      <c r="K11" s="44">
        <v>100</v>
      </c>
      <c r="L11" s="44">
        <f t="shared" si="3"/>
        <v>10</v>
      </c>
      <c r="M11" s="86">
        <f t="shared" si="4"/>
        <v>16.724</v>
      </c>
      <c r="N11" s="44">
        <v>10</v>
      </c>
      <c r="O11" s="86">
        <f t="shared" si="5"/>
        <v>2</v>
      </c>
      <c r="P11" s="44">
        <f t="shared" si="6"/>
        <v>91.074</v>
      </c>
      <c r="Q11" s="59">
        <v>5</v>
      </c>
    </row>
    <row r="12" spans="1:17" ht="15">
      <c r="A12" s="80" t="s">
        <v>341</v>
      </c>
      <c r="B12" s="81" t="s">
        <v>342</v>
      </c>
      <c r="C12" s="82">
        <v>90</v>
      </c>
      <c r="D12" s="82">
        <v>90</v>
      </c>
      <c r="E12" s="83">
        <f t="shared" si="0"/>
        <v>9</v>
      </c>
      <c r="F12" s="47">
        <v>77.09</v>
      </c>
      <c r="G12" s="83">
        <f t="shared" si="1"/>
        <v>53.963</v>
      </c>
      <c r="H12" s="84">
        <v>91</v>
      </c>
      <c r="I12" s="75">
        <f t="shared" si="2"/>
        <v>81.9</v>
      </c>
      <c r="J12" s="75">
        <v>100</v>
      </c>
      <c r="K12" s="75">
        <v>100</v>
      </c>
      <c r="L12" s="75">
        <f t="shared" si="3"/>
        <v>10</v>
      </c>
      <c r="M12" s="83">
        <f t="shared" si="4"/>
        <v>18.380000000000003</v>
      </c>
      <c r="N12" s="75">
        <v>45</v>
      </c>
      <c r="O12" s="83">
        <f t="shared" si="5"/>
        <v>9</v>
      </c>
      <c r="P12" s="44">
        <f t="shared" si="6"/>
        <v>90.343</v>
      </c>
      <c r="Q12" s="59">
        <v>6</v>
      </c>
    </row>
    <row r="13" spans="1:17" ht="15">
      <c r="A13" s="80" t="s">
        <v>343</v>
      </c>
      <c r="B13" s="81" t="s">
        <v>344</v>
      </c>
      <c r="C13" s="41">
        <v>90</v>
      </c>
      <c r="D13" s="41">
        <v>90</v>
      </c>
      <c r="E13" s="85">
        <f t="shared" si="0"/>
        <v>9</v>
      </c>
      <c r="F13" s="43">
        <v>86.95</v>
      </c>
      <c r="G13" s="85">
        <f t="shared" si="1"/>
        <v>60.864999999999995</v>
      </c>
      <c r="H13" s="43">
        <v>88.1</v>
      </c>
      <c r="I13" s="43">
        <f t="shared" si="2"/>
        <v>79.28999999999999</v>
      </c>
      <c r="J13" s="43">
        <v>100</v>
      </c>
      <c r="K13" s="43">
        <v>100</v>
      </c>
      <c r="L13" s="43">
        <f t="shared" si="3"/>
        <v>10</v>
      </c>
      <c r="M13" s="85">
        <f t="shared" si="4"/>
        <v>17.858</v>
      </c>
      <c r="N13" s="43">
        <v>10</v>
      </c>
      <c r="O13" s="85">
        <f t="shared" si="5"/>
        <v>2</v>
      </c>
      <c r="P13" s="44">
        <f t="shared" si="6"/>
        <v>89.723</v>
      </c>
      <c r="Q13" s="59">
        <v>7</v>
      </c>
    </row>
    <row r="14" spans="1:17" ht="15">
      <c r="A14" s="80" t="s">
        <v>345</v>
      </c>
      <c r="B14" s="81" t="s">
        <v>346</v>
      </c>
      <c r="C14" s="47">
        <v>90</v>
      </c>
      <c r="D14" s="47">
        <v>90</v>
      </c>
      <c r="E14" s="86">
        <f t="shared" si="0"/>
        <v>9</v>
      </c>
      <c r="F14" s="47">
        <v>92.19</v>
      </c>
      <c r="G14" s="86">
        <f t="shared" si="1"/>
        <v>64.533</v>
      </c>
      <c r="H14" s="44">
        <v>76.3</v>
      </c>
      <c r="I14" s="44">
        <f t="shared" si="2"/>
        <v>68.67</v>
      </c>
      <c r="J14" s="44">
        <v>100</v>
      </c>
      <c r="K14" s="44">
        <v>100</v>
      </c>
      <c r="L14" s="44">
        <f t="shared" si="3"/>
        <v>10</v>
      </c>
      <c r="M14" s="86">
        <f t="shared" si="4"/>
        <v>15.734000000000002</v>
      </c>
      <c r="N14" s="44"/>
      <c r="O14" s="86">
        <f t="shared" si="5"/>
        <v>0</v>
      </c>
      <c r="P14" s="44">
        <f t="shared" si="6"/>
        <v>89.267</v>
      </c>
      <c r="Q14" s="59">
        <v>8</v>
      </c>
    </row>
    <row r="15" spans="1:17" ht="15">
      <c r="A15" s="80" t="s">
        <v>347</v>
      </c>
      <c r="B15" s="81" t="s">
        <v>348</v>
      </c>
      <c r="C15" s="82">
        <v>90</v>
      </c>
      <c r="D15" s="82">
        <v>90</v>
      </c>
      <c r="E15" s="83">
        <f t="shared" si="0"/>
        <v>9</v>
      </c>
      <c r="F15" s="47">
        <v>90.26</v>
      </c>
      <c r="G15" s="83">
        <f t="shared" si="1"/>
        <v>63.182</v>
      </c>
      <c r="H15" s="84">
        <v>80.8</v>
      </c>
      <c r="I15" s="75">
        <f t="shared" si="2"/>
        <v>72.72</v>
      </c>
      <c r="J15" s="75">
        <v>100</v>
      </c>
      <c r="K15" s="75">
        <v>100</v>
      </c>
      <c r="L15" s="75">
        <f t="shared" si="3"/>
        <v>10</v>
      </c>
      <c r="M15" s="83">
        <f t="shared" si="4"/>
        <v>16.544</v>
      </c>
      <c r="N15" s="75">
        <v>2</v>
      </c>
      <c r="O15" s="83">
        <f t="shared" si="5"/>
        <v>0.4</v>
      </c>
      <c r="P15" s="44">
        <f t="shared" si="6"/>
        <v>89.126</v>
      </c>
      <c r="Q15" s="59">
        <v>9</v>
      </c>
    </row>
    <row r="16" spans="1:17" ht="15">
      <c r="A16" s="80" t="s">
        <v>349</v>
      </c>
      <c r="B16" s="81" t="s">
        <v>350</v>
      </c>
      <c r="C16" s="82">
        <v>90</v>
      </c>
      <c r="D16" s="82">
        <v>90</v>
      </c>
      <c r="E16" s="83">
        <f t="shared" si="0"/>
        <v>9</v>
      </c>
      <c r="F16" s="47">
        <v>80.4</v>
      </c>
      <c r="G16" s="83">
        <f t="shared" si="1"/>
        <v>56.28</v>
      </c>
      <c r="H16" s="84">
        <v>81.9</v>
      </c>
      <c r="I16" s="75">
        <f t="shared" si="2"/>
        <v>73.71000000000001</v>
      </c>
      <c r="J16" s="75">
        <v>100</v>
      </c>
      <c r="K16" s="75">
        <v>100</v>
      </c>
      <c r="L16" s="75">
        <f t="shared" si="3"/>
        <v>10</v>
      </c>
      <c r="M16" s="83">
        <f t="shared" si="4"/>
        <v>16.742</v>
      </c>
      <c r="N16" s="75">
        <v>35</v>
      </c>
      <c r="O16" s="83">
        <f t="shared" si="5"/>
        <v>7</v>
      </c>
      <c r="P16" s="44">
        <f t="shared" si="6"/>
        <v>89.022</v>
      </c>
      <c r="Q16" s="59">
        <v>10</v>
      </c>
    </row>
    <row r="17" spans="1:17" ht="15">
      <c r="A17" s="80" t="s">
        <v>351</v>
      </c>
      <c r="B17" s="81" t="s">
        <v>352</v>
      </c>
      <c r="C17" s="41">
        <v>90</v>
      </c>
      <c r="D17" s="41">
        <v>90</v>
      </c>
      <c r="E17" s="85">
        <f t="shared" si="0"/>
        <v>9</v>
      </c>
      <c r="F17" s="43">
        <v>89.47</v>
      </c>
      <c r="G17" s="85">
        <f t="shared" si="1"/>
        <v>62.629</v>
      </c>
      <c r="H17" s="43">
        <v>67.5</v>
      </c>
      <c r="I17" s="43">
        <f t="shared" si="2"/>
        <v>60.75</v>
      </c>
      <c r="J17" s="43">
        <v>100</v>
      </c>
      <c r="K17" s="43">
        <v>100</v>
      </c>
      <c r="L17" s="43">
        <f t="shared" si="3"/>
        <v>10</v>
      </c>
      <c r="M17" s="85">
        <f t="shared" si="4"/>
        <v>14.15</v>
      </c>
      <c r="N17" s="43">
        <v>10</v>
      </c>
      <c r="O17" s="85">
        <f t="shared" si="5"/>
        <v>2</v>
      </c>
      <c r="P17" s="44">
        <f t="shared" si="6"/>
        <v>87.779</v>
      </c>
      <c r="Q17" s="59">
        <v>11</v>
      </c>
    </row>
    <row r="18" spans="1:17" ht="15">
      <c r="A18" s="80" t="s">
        <v>353</v>
      </c>
      <c r="B18" s="81" t="s">
        <v>354</v>
      </c>
      <c r="C18" s="82">
        <v>90</v>
      </c>
      <c r="D18" s="82">
        <v>90</v>
      </c>
      <c r="E18" s="83">
        <f t="shared" si="0"/>
        <v>9</v>
      </c>
      <c r="F18" s="47">
        <v>86.68</v>
      </c>
      <c r="G18" s="83">
        <f t="shared" si="1"/>
        <v>60.676</v>
      </c>
      <c r="H18" s="84">
        <v>88.8</v>
      </c>
      <c r="I18" s="75">
        <f t="shared" si="2"/>
        <v>79.92</v>
      </c>
      <c r="J18" s="75">
        <v>100</v>
      </c>
      <c r="K18" s="75">
        <v>100</v>
      </c>
      <c r="L18" s="75">
        <f t="shared" si="3"/>
        <v>10</v>
      </c>
      <c r="M18" s="83">
        <f t="shared" si="4"/>
        <v>17.984</v>
      </c>
      <c r="N18" s="75">
        <v>0</v>
      </c>
      <c r="O18" s="83">
        <f t="shared" si="5"/>
        <v>0</v>
      </c>
      <c r="P18" s="44">
        <f t="shared" si="6"/>
        <v>87.66</v>
      </c>
      <c r="Q18" s="59">
        <v>12</v>
      </c>
    </row>
    <row r="19" spans="1:17" ht="15">
      <c r="A19" s="80" t="s">
        <v>355</v>
      </c>
      <c r="B19" s="81" t="s">
        <v>356</v>
      </c>
      <c r="C19" s="82">
        <v>90</v>
      </c>
      <c r="D19" s="82">
        <v>90</v>
      </c>
      <c r="E19" s="83">
        <f t="shared" si="0"/>
        <v>9</v>
      </c>
      <c r="F19" s="47">
        <v>85.45</v>
      </c>
      <c r="G19" s="83">
        <f t="shared" si="1"/>
        <v>59.815</v>
      </c>
      <c r="H19" s="84">
        <v>92.5</v>
      </c>
      <c r="I19" s="75">
        <f t="shared" si="2"/>
        <v>83.25</v>
      </c>
      <c r="J19" s="75">
        <v>100</v>
      </c>
      <c r="K19" s="75">
        <v>100</v>
      </c>
      <c r="L19" s="75">
        <f t="shared" si="3"/>
        <v>10</v>
      </c>
      <c r="M19" s="83">
        <f t="shared" si="4"/>
        <v>18.650000000000002</v>
      </c>
      <c r="N19" s="75">
        <v>0</v>
      </c>
      <c r="O19" s="83">
        <f t="shared" si="5"/>
        <v>0</v>
      </c>
      <c r="P19" s="44">
        <f t="shared" si="6"/>
        <v>87.465</v>
      </c>
      <c r="Q19" s="59">
        <v>13</v>
      </c>
    </row>
    <row r="20" spans="1:17" ht="15">
      <c r="A20" s="80" t="s">
        <v>357</v>
      </c>
      <c r="B20" s="81" t="s">
        <v>358</v>
      </c>
      <c r="C20" s="41">
        <v>90</v>
      </c>
      <c r="D20" s="41">
        <v>90</v>
      </c>
      <c r="E20" s="85">
        <f t="shared" si="0"/>
        <v>9</v>
      </c>
      <c r="F20" s="43">
        <v>85.49</v>
      </c>
      <c r="G20" s="85">
        <f t="shared" si="1"/>
        <v>59.84299999999999</v>
      </c>
      <c r="H20" s="43">
        <v>80.2</v>
      </c>
      <c r="I20" s="43">
        <f t="shared" si="2"/>
        <v>72.18</v>
      </c>
      <c r="J20" s="43">
        <v>100</v>
      </c>
      <c r="K20" s="43">
        <v>100</v>
      </c>
      <c r="L20" s="43">
        <f t="shared" si="3"/>
        <v>10</v>
      </c>
      <c r="M20" s="85">
        <f t="shared" si="4"/>
        <v>16.436000000000003</v>
      </c>
      <c r="N20" s="43">
        <v>10</v>
      </c>
      <c r="O20" s="85">
        <f t="shared" si="5"/>
        <v>2</v>
      </c>
      <c r="P20" s="44">
        <f t="shared" si="6"/>
        <v>87.279</v>
      </c>
      <c r="Q20" s="59">
        <v>14</v>
      </c>
    </row>
    <row r="21" spans="1:17" ht="15">
      <c r="A21" s="80" t="s">
        <v>359</v>
      </c>
      <c r="B21" s="81" t="s">
        <v>360</v>
      </c>
      <c r="C21" s="47">
        <v>90</v>
      </c>
      <c r="D21" s="47">
        <v>90</v>
      </c>
      <c r="E21" s="86">
        <f t="shared" si="0"/>
        <v>9</v>
      </c>
      <c r="F21" s="47">
        <v>87.7</v>
      </c>
      <c r="G21" s="86">
        <f t="shared" si="1"/>
        <v>61.39</v>
      </c>
      <c r="H21" s="44">
        <v>82.6</v>
      </c>
      <c r="I21" s="44">
        <f t="shared" si="2"/>
        <v>74.34</v>
      </c>
      <c r="J21" s="44">
        <v>100</v>
      </c>
      <c r="K21" s="44">
        <v>100</v>
      </c>
      <c r="L21" s="44">
        <f t="shared" si="3"/>
        <v>10</v>
      </c>
      <c r="M21" s="86">
        <f t="shared" si="4"/>
        <v>16.868000000000002</v>
      </c>
      <c r="N21" s="44"/>
      <c r="O21" s="86">
        <f t="shared" si="5"/>
        <v>0</v>
      </c>
      <c r="P21" s="44">
        <f t="shared" si="6"/>
        <v>87.25800000000001</v>
      </c>
      <c r="Q21" s="59">
        <v>15</v>
      </c>
    </row>
    <row r="22" spans="1:17" ht="15">
      <c r="A22" s="80" t="s">
        <v>361</v>
      </c>
      <c r="B22" s="81" t="s">
        <v>362</v>
      </c>
      <c r="C22" s="41">
        <v>90</v>
      </c>
      <c r="D22" s="41">
        <v>90</v>
      </c>
      <c r="E22" s="85">
        <f t="shared" si="0"/>
        <v>9</v>
      </c>
      <c r="F22" s="43">
        <v>84.77</v>
      </c>
      <c r="G22" s="85">
        <f t="shared" si="1"/>
        <v>59.33899999999999</v>
      </c>
      <c r="H22" s="43">
        <v>82.7</v>
      </c>
      <c r="I22" s="43">
        <f t="shared" si="2"/>
        <v>74.43</v>
      </c>
      <c r="J22" s="43">
        <v>100</v>
      </c>
      <c r="K22" s="43">
        <v>100</v>
      </c>
      <c r="L22" s="43">
        <f t="shared" si="3"/>
        <v>10</v>
      </c>
      <c r="M22" s="85">
        <f t="shared" si="4"/>
        <v>16.886000000000003</v>
      </c>
      <c r="N22" s="43">
        <v>10</v>
      </c>
      <c r="O22" s="85">
        <f t="shared" si="5"/>
        <v>2</v>
      </c>
      <c r="P22" s="44">
        <f t="shared" si="6"/>
        <v>87.225</v>
      </c>
      <c r="Q22" s="59">
        <v>16</v>
      </c>
    </row>
    <row r="23" spans="1:17" ht="15">
      <c r="A23" s="80" t="s">
        <v>363</v>
      </c>
      <c r="B23" s="81" t="s">
        <v>364</v>
      </c>
      <c r="C23" s="41">
        <v>90</v>
      </c>
      <c r="D23" s="41">
        <v>90</v>
      </c>
      <c r="E23" s="85">
        <f t="shared" si="0"/>
        <v>9</v>
      </c>
      <c r="F23" s="43">
        <v>82.25</v>
      </c>
      <c r="G23" s="85">
        <f t="shared" si="1"/>
        <v>57.574999999999996</v>
      </c>
      <c r="H23" s="43">
        <v>90.8</v>
      </c>
      <c r="I23" s="43">
        <f t="shared" si="2"/>
        <v>81.72</v>
      </c>
      <c r="J23" s="43">
        <v>100</v>
      </c>
      <c r="K23" s="43">
        <v>100</v>
      </c>
      <c r="L23" s="43">
        <f t="shared" si="3"/>
        <v>10</v>
      </c>
      <c r="M23" s="85">
        <f t="shared" si="4"/>
        <v>18.344</v>
      </c>
      <c r="N23" s="43">
        <v>10</v>
      </c>
      <c r="O23" s="85">
        <f t="shared" si="5"/>
        <v>2</v>
      </c>
      <c r="P23" s="44">
        <f t="shared" si="6"/>
        <v>86.91899999999998</v>
      </c>
      <c r="Q23" s="59">
        <v>17</v>
      </c>
    </row>
    <row r="24" spans="1:17" ht="15">
      <c r="A24" s="80" t="s">
        <v>365</v>
      </c>
      <c r="B24" s="81" t="s">
        <v>366</v>
      </c>
      <c r="C24" s="82">
        <v>90</v>
      </c>
      <c r="D24" s="82">
        <v>90</v>
      </c>
      <c r="E24" s="83">
        <f t="shared" si="0"/>
        <v>9</v>
      </c>
      <c r="F24" s="47">
        <v>84.66</v>
      </c>
      <c r="G24" s="83">
        <f t="shared" si="1"/>
        <v>59.26199999999999</v>
      </c>
      <c r="H24" s="84">
        <v>81.2</v>
      </c>
      <c r="I24" s="75">
        <f t="shared" si="2"/>
        <v>73.08</v>
      </c>
      <c r="J24" s="75">
        <v>100</v>
      </c>
      <c r="K24" s="75">
        <v>100</v>
      </c>
      <c r="L24" s="75">
        <f t="shared" si="3"/>
        <v>10</v>
      </c>
      <c r="M24" s="83">
        <f t="shared" si="4"/>
        <v>16.616</v>
      </c>
      <c r="N24" s="75">
        <v>10</v>
      </c>
      <c r="O24" s="83">
        <f t="shared" si="5"/>
        <v>2</v>
      </c>
      <c r="P24" s="44">
        <f t="shared" si="6"/>
        <v>86.878</v>
      </c>
      <c r="Q24" s="59">
        <v>18</v>
      </c>
    </row>
    <row r="25" spans="1:17" ht="15">
      <c r="A25" s="80" t="s">
        <v>367</v>
      </c>
      <c r="B25" s="81" t="s">
        <v>368</v>
      </c>
      <c r="C25" s="41">
        <v>90</v>
      </c>
      <c r="D25" s="41">
        <v>90</v>
      </c>
      <c r="E25" s="85">
        <f t="shared" si="0"/>
        <v>9</v>
      </c>
      <c r="F25" s="43">
        <v>87.67</v>
      </c>
      <c r="G25" s="85">
        <f t="shared" si="1"/>
        <v>61.369</v>
      </c>
      <c r="H25" s="43">
        <v>68.9</v>
      </c>
      <c r="I25" s="43">
        <f t="shared" si="2"/>
        <v>62.010000000000005</v>
      </c>
      <c r="J25" s="43">
        <v>100</v>
      </c>
      <c r="K25" s="43">
        <v>100</v>
      </c>
      <c r="L25" s="43">
        <f t="shared" si="3"/>
        <v>10</v>
      </c>
      <c r="M25" s="85">
        <f t="shared" si="4"/>
        <v>14.402000000000001</v>
      </c>
      <c r="N25" s="43">
        <v>10</v>
      </c>
      <c r="O25" s="85">
        <f t="shared" si="5"/>
        <v>2</v>
      </c>
      <c r="P25" s="44">
        <f t="shared" si="6"/>
        <v>86.771</v>
      </c>
      <c r="Q25" s="59">
        <v>19</v>
      </c>
    </row>
    <row r="26" spans="1:17" ht="15">
      <c r="A26" s="80" t="s">
        <v>369</v>
      </c>
      <c r="B26" s="81" t="s">
        <v>370</v>
      </c>
      <c r="C26" s="41">
        <v>90</v>
      </c>
      <c r="D26" s="41">
        <v>90</v>
      </c>
      <c r="E26" s="85">
        <f t="shared" si="0"/>
        <v>9</v>
      </c>
      <c r="F26" s="43">
        <v>86.61</v>
      </c>
      <c r="G26" s="85">
        <f t="shared" si="1"/>
        <v>60.626999999999995</v>
      </c>
      <c r="H26" s="43">
        <v>83.9</v>
      </c>
      <c r="I26" s="43">
        <f t="shared" si="2"/>
        <v>75.51</v>
      </c>
      <c r="J26" s="43">
        <v>100</v>
      </c>
      <c r="K26" s="43">
        <v>100</v>
      </c>
      <c r="L26" s="43">
        <f t="shared" si="3"/>
        <v>10</v>
      </c>
      <c r="M26" s="85">
        <f t="shared" si="4"/>
        <v>17.102</v>
      </c>
      <c r="N26" s="43">
        <v>0</v>
      </c>
      <c r="O26" s="85">
        <f t="shared" si="5"/>
        <v>0</v>
      </c>
      <c r="P26" s="44">
        <f t="shared" si="6"/>
        <v>86.729</v>
      </c>
      <c r="Q26" s="59">
        <v>20</v>
      </c>
    </row>
    <row r="27" spans="1:17" ht="15">
      <c r="A27" s="80" t="s">
        <v>371</v>
      </c>
      <c r="B27" s="81" t="s">
        <v>372</v>
      </c>
      <c r="C27" s="47">
        <v>90</v>
      </c>
      <c r="D27" s="47">
        <v>90</v>
      </c>
      <c r="E27" s="86">
        <f t="shared" si="0"/>
        <v>9</v>
      </c>
      <c r="F27" s="47">
        <v>89.03</v>
      </c>
      <c r="G27" s="86">
        <f t="shared" si="1"/>
        <v>62.321</v>
      </c>
      <c r="H27" s="44">
        <v>71.4</v>
      </c>
      <c r="I27" s="44">
        <f t="shared" si="2"/>
        <v>64.26</v>
      </c>
      <c r="J27" s="44">
        <v>100</v>
      </c>
      <c r="K27" s="44">
        <v>100</v>
      </c>
      <c r="L27" s="44">
        <f t="shared" si="3"/>
        <v>10</v>
      </c>
      <c r="M27" s="86">
        <f t="shared" si="4"/>
        <v>14.852000000000002</v>
      </c>
      <c r="N27" s="44"/>
      <c r="O27" s="86">
        <f t="shared" si="5"/>
        <v>0</v>
      </c>
      <c r="P27" s="44">
        <f t="shared" si="6"/>
        <v>86.173</v>
      </c>
      <c r="Q27" s="59">
        <v>21</v>
      </c>
    </row>
    <row r="28" spans="1:17" ht="15">
      <c r="A28" s="80" t="s">
        <v>373</v>
      </c>
      <c r="B28" s="81" t="s">
        <v>374</v>
      </c>
      <c r="C28" s="47">
        <v>90</v>
      </c>
      <c r="D28" s="47">
        <v>90</v>
      </c>
      <c r="E28" s="86">
        <f t="shared" si="0"/>
        <v>9</v>
      </c>
      <c r="F28" s="47">
        <v>87.05</v>
      </c>
      <c r="G28" s="86">
        <f t="shared" si="1"/>
        <v>60.934999999999995</v>
      </c>
      <c r="H28" s="44">
        <v>79.1</v>
      </c>
      <c r="I28" s="44">
        <f t="shared" si="2"/>
        <v>71.19</v>
      </c>
      <c r="J28" s="44">
        <v>100</v>
      </c>
      <c r="K28" s="44">
        <v>100</v>
      </c>
      <c r="L28" s="44">
        <f t="shared" si="3"/>
        <v>10</v>
      </c>
      <c r="M28" s="86">
        <f t="shared" si="4"/>
        <v>16.238</v>
      </c>
      <c r="N28" s="44"/>
      <c r="O28" s="86">
        <f t="shared" si="5"/>
        <v>0</v>
      </c>
      <c r="P28" s="44">
        <f t="shared" si="6"/>
        <v>86.173</v>
      </c>
      <c r="Q28" s="59">
        <v>22</v>
      </c>
    </row>
    <row r="29" spans="1:17" ht="15">
      <c r="A29" s="80" t="s">
        <v>375</v>
      </c>
      <c r="B29" s="81" t="s">
        <v>376</v>
      </c>
      <c r="C29" s="82">
        <v>90</v>
      </c>
      <c r="D29" s="82">
        <v>90</v>
      </c>
      <c r="E29" s="83">
        <f t="shared" si="0"/>
        <v>9</v>
      </c>
      <c r="F29" s="47">
        <v>87.27</v>
      </c>
      <c r="G29" s="83">
        <f t="shared" si="1"/>
        <v>61.08899999999999</v>
      </c>
      <c r="H29" s="84">
        <v>77.2</v>
      </c>
      <c r="I29" s="75">
        <f t="shared" si="2"/>
        <v>69.48</v>
      </c>
      <c r="J29" s="75">
        <v>100</v>
      </c>
      <c r="K29" s="75">
        <v>100</v>
      </c>
      <c r="L29" s="75">
        <f t="shared" si="3"/>
        <v>10</v>
      </c>
      <c r="M29" s="83">
        <f t="shared" si="4"/>
        <v>15.896</v>
      </c>
      <c r="N29" s="75">
        <v>0</v>
      </c>
      <c r="O29" s="83">
        <f t="shared" si="5"/>
        <v>0</v>
      </c>
      <c r="P29" s="44">
        <f t="shared" si="6"/>
        <v>85.985</v>
      </c>
      <c r="Q29" s="59">
        <v>23</v>
      </c>
    </row>
    <row r="30" spans="1:17" ht="15">
      <c r="A30" s="80" t="s">
        <v>377</v>
      </c>
      <c r="B30" s="81" t="s">
        <v>378</v>
      </c>
      <c r="C30" s="82">
        <v>90</v>
      </c>
      <c r="D30" s="82">
        <v>90</v>
      </c>
      <c r="E30" s="83">
        <f t="shared" si="0"/>
        <v>9</v>
      </c>
      <c r="F30" s="47">
        <v>83.03</v>
      </c>
      <c r="G30" s="83">
        <f t="shared" si="1"/>
        <v>58.120999999999995</v>
      </c>
      <c r="H30" s="84">
        <v>82</v>
      </c>
      <c r="I30" s="75">
        <f t="shared" si="2"/>
        <v>73.8</v>
      </c>
      <c r="J30" s="75">
        <v>100</v>
      </c>
      <c r="K30" s="75">
        <v>100</v>
      </c>
      <c r="L30" s="75">
        <f t="shared" si="3"/>
        <v>10</v>
      </c>
      <c r="M30" s="83">
        <f t="shared" si="4"/>
        <v>16.76</v>
      </c>
      <c r="N30" s="75">
        <v>10</v>
      </c>
      <c r="O30" s="83">
        <f t="shared" si="5"/>
        <v>2</v>
      </c>
      <c r="P30" s="44">
        <f t="shared" si="6"/>
        <v>85.881</v>
      </c>
      <c r="Q30" s="59">
        <v>24</v>
      </c>
    </row>
    <row r="31" spans="1:17" ht="15">
      <c r="A31" s="80" t="s">
        <v>379</v>
      </c>
      <c r="B31" s="81" t="s">
        <v>380</v>
      </c>
      <c r="C31" s="41">
        <v>90</v>
      </c>
      <c r="D31" s="41">
        <v>90</v>
      </c>
      <c r="E31" s="85">
        <f t="shared" si="0"/>
        <v>9</v>
      </c>
      <c r="F31" s="43">
        <v>84.74</v>
      </c>
      <c r="G31" s="85">
        <f t="shared" si="1"/>
        <v>59.31799999999999</v>
      </c>
      <c r="H31" s="43">
        <v>75.2</v>
      </c>
      <c r="I31" s="43">
        <f t="shared" si="2"/>
        <v>67.68</v>
      </c>
      <c r="J31" s="43">
        <v>100</v>
      </c>
      <c r="K31" s="43">
        <v>100</v>
      </c>
      <c r="L31" s="43">
        <f t="shared" si="3"/>
        <v>10</v>
      </c>
      <c r="M31" s="85">
        <f t="shared" si="4"/>
        <v>15.536000000000001</v>
      </c>
      <c r="N31" s="43">
        <v>10</v>
      </c>
      <c r="O31" s="85">
        <f t="shared" si="5"/>
        <v>2</v>
      </c>
      <c r="P31" s="44">
        <f t="shared" si="6"/>
        <v>85.85399999999998</v>
      </c>
      <c r="Q31" s="59">
        <v>25</v>
      </c>
    </row>
    <row r="32" spans="1:17" ht="15">
      <c r="A32" s="80" t="s">
        <v>381</v>
      </c>
      <c r="B32" s="81" t="s">
        <v>382</v>
      </c>
      <c r="C32" s="82">
        <v>90</v>
      </c>
      <c r="D32" s="82">
        <v>90</v>
      </c>
      <c r="E32" s="83">
        <f t="shared" si="0"/>
        <v>9</v>
      </c>
      <c r="F32" s="47">
        <v>81.78</v>
      </c>
      <c r="G32" s="83">
        <f t="shared" si="1"/>
        <v>57.245999999999995</v>
      </c>
      <c r="H32" s="84">
        <v>74.5</v>
      </c>
      <c r="I32" s="75">
        <f t="shared" si="2"/>
        <v>67.05</v>
      </c>
      <c r="J32" s="75">
        <v>100</v>
      </c>
      <c r="K32" s="75">
        <v>100</v>
      </c>
      <c r="L32" s="75">
        <f t="shared" si="3"/>
        <v>10</v>
      </c>
      <c r="M32" s="83">
        <f t="shared" si="4"/>
        <v>15.41</v>
      </c>
      <c r="N32" s="75">
        <v>20</v>
      </c>
      <c r="O32" s="83">
        <f t="shared" si="5"/>
        <v>4</v>
      </c>
      <c r="P32" s="44">
        <f t="shared" si="6"/>
        <v>85.65599999999999</v>
      </c>
      <c r="Q32" s="59">
        <v>26</v>
      </c>
    </row>
    <row r="33" spans="1:17" ht="15">
      <c r="A33" s="80" t="s">
        <v>383</v>
      </c>
      <c r="B33" s="81" t="s">
        <v>384</v>
      </c>
      <c r="C33" s="41">
        <v>90</v>
      </c>
      <c r="D33" s="41">
        <v>90</v>
      </c>
      <c r="E33" s="85">
        <f t="shared" si="0"/>
        <v>9</v>
      </c>
      <c r="F33" s="43">
        <v>87.22</v>
      </c>
      <c r="G33" s="85">
        <f t="shared" si="1"/>
        <v>61.053999999999995</v>
      </c>
      <c r="H33" s="43">
        <v>75.4</v>
      </c>
      <c r="I33" s="43">
        <f t="shared" si="2"/>
        <v>67.86000000000001</v>
      </c>
      <c r="J33" s="43">
        <v>100</v>
      </c>
      <c r="K33" s="43">
        <v>100</v>
      </c>
      <c r="L33" s="43">
        <f t="shared" si="3"/>
        <v>10</v>
      </c>
      <c r="M33" s="85">
        <f t="shared" si="4"/>
        <v>15.572000000000003</v>
      </c>
      <c r="N33" s="43">
        <v>0</v>
      </c>
      <c r="O33" s="85">
        <f t="shared" si="5"/>
        <v>0</v>
      </c>
      <c r="P33" s="44">
        <f t="shared" si="6"/>
        <v>85.626</v>
      </c>
      <c r="Q33" s="59">
        <v>27</v>
      </c>
    </row>
    <row r="34" spans="1:17" ht="15">
      <c r="A34" s="80" t="s">
        <v>385</v>
      </c>
      <c r="B34" s="81" t="s">
        <v>386</v>
      </c>
      <c r="C34" s="41">
        <v>90</v>
      </c>
      <c r="D34" s="41">
        <v>90</v>
      </c>
      <c r="E34" s="85">
        <f t="shared" si="0"/>
        <v>9</v>
      </c>
      <c r="F34" s="43">
        <v>84.82</v>
      </c>
      <c r="G34" s="85">
        <f t="shared" si="1"/>
        <v>59.37399999999999</v>
      </c>
      <c r="H34" s="43">
        <v>72</v>
      </c>
      <c r="I34" s="43">
        <f t="shared" si="2"/>
        <v>64.8</v>
      </c>
      <c r="J34" s="43">
        <v>100</v>
      </c>
      <c r="K34" s="43">
        <v>100</v>
      </c>
      <c r="L34" s="43">
        <f t="shared" si="3"/>
        <v>10</v>
      </c>
      <c r="M34" s="85">
        <f t="shared" si="4"/>
        <v>14.96</v>
      </c>
      <c r="N34" s="43">
        <v>10</v>
      </c>
      <c r="O34" s="85">
        <f t="shared" si="5"/>
        <v>2</v>
      </c>
      <c r="P34" s="44">
        <f t="shared" si="6"/>
        <v>85.334</v>
      </c>
      <c r="Q34" s="59">
        <v>28</v>
      </c>
    </row>
    <row r="35" spans="1:17" ht="15">
      <c r="A35" s="80" t="s">
        <v>387</v>
      </c>
      <c r="B35" s="81" t="s">
        <v>388</v>
      </c>
      <c r="C35" s="41">
        <v>90</v>
      </c>
      <c r="D35" s="41">
        <v>90</v>
      </c>
      <c r="E35" s="85">
        <f t="shared" si="0"/>
        <v>9</v>
      </c>
      <c r="F35" s="43">
        <v>86.17</v>
      </c>
      <c r="G35" s="85">
        <f t="shared" si="1"/>
        <v>60.318999999999996</v>
      </c>
      <c r="H35" s="43">
        <v>66.7</v>
      </c>
      <c r="I35" s="43">
        <f t="shared" si="2"/>
        <v>60.03</v>
      </c>
      <c r="J35" s="43">
        <v>100</v>
      </c>
      <c r="K35" s="43">
        <v>100</v>
      </c>
      <c r="L35" s="43">
        <f t="shared" si="3"/>
        <v>10</v>
      </c>
      <c r="M35" s="85">
        <f t="shared" si="4"/>
        <v>14.006</v>
      </c>
      <c r="N35" s="43">
        <v>10</v>
      </c>
      <c r="O35" s="85">
        <f t="shared" si="5"/>
        <v>2</v>
      </c>
      <c r="P35" s="44">
        <f t="shared" si="6"/>
        <v>85.32499999999999</v>
      </c>
      <c r="Q35" s="59">
        <v>29</v>
      </c>
    </row>
    <row r="36" spans="1:17" ht="15">
      <c r="A36" s="80" t="s">
        <v>389</v>
      </c>
      <c r="B36" s="81" t="s">
        <v>390</v>
      </c>
      <c r="C36" s="47">
        <v>90</v>
      </c>
      <c r="D36" s="47">
        <v>90</v>
      </c>
      <c r="E36" s="86">
        <f t="shared" si="0"/>
        <v>9</v>
      </c>
      <c r="F36" s="47">
        <v>83.01</v>
      </c>
      <c r="G36" s="86">
        <f t="shared" si="1"/>
        <v>58.107</v>
      </c>
      <c r="H36" s="44">
        <v>78.6</v>
      </c>
      <c r="I36" s="44">
        <f t="shared" si="2"/>
        <v>70.74</v>
      </c>
      <c r="J36" s="44">
        <v>100</v>
      </c>
      <c r="K36" s="44">
        <v>100</v>
      </c>
      <c r="L36" s="44">
        <f t="shared" si="3"/>
        <v>10</v>
      </c>
      <c r="M36" s="86">
        <f t="shared" si="4"/>
        <v>16.148</v>
      </c>
      <c r="N36" s="44">
        <v>10</v>
      </c>
      <c r="O36" s="86">
        <f t="shared" si="5"/>
        <v>2</v>
      </c>
      <c r="P36" s="44">
        <f t="shared" si="6"/>
        <v>85.255</v>
      </c>
      <c r="Q36" s="59">
        <v>30</v>
      </c>
    </row>
    <row r="37" spans="1:17" ht="15">
      <c r="A37" s="80" t="s">
        <v>391</v>
      </c>
      <c r="B37" s="81" t="s">
        <v>392</v>
      </c>
      <c r="C37" s="41">
        <v>90</v>
      </c>
      <c r="D37" s="41">
        <v>90</v>
      </c>
      <c r="E37" s="85">
        <f t="shared" si="0"/>
        <v>9</v>
      </c>
      <c r="F37" s="43">
        <v>83.06</v>
      </c>
      <c r="G37" s="85">
        <f t="shared" si="1"/>
        <v>58.141999999999996</v>
      </c>
      <c r="H37" s="43">
        <v>78</v>
      </c>
      <c r="I37" s="43">
        <f t="shared" si="2"/>
        <v>70.2</v>
      </c>
      <c r="J37" s="43">
        <v>100</v>
      </c>
      <c r="K37" s="43">
        <v>100</v>
      </c>
      <c r="L37" s="43">
        <f t="shared" si="3"/>
        <v>10</v>
      </c>
      <c r="M37" s="85">
        <f t="shared" si="4"/>
        <v>16.040000000000003</v>
      </c>
      <c r="N37" s="43">
        <v>10</v>
      </c>
      <c r="O37" s="85">
        <f t="shared" si="5"/>
        <v>2</v>
      </c>
      <c r="P37" s="44">
        <f t="shared" si="6"/>
        <v>85.182</v>
      </c>
      <c r="Q37" s="59">
        <v>31</v>
      </c>
    </row>
    <row r="38" spans="1:17" ht="15">
      <c r="A38" s="80" t="s">
        <v>393</v>
      </c>
      <c r="B38" s="81" t="s">
        <v>394</v>
      </c>
      <c r="C38" s="41">
        <v>90</v>
      </c>
      <c r="D38" s="41">
        <v>90</v>
      </c>
      <c r="E38" s="85">
        <f t="shared" si="0"/>
        <v>9</v>
      </c>
      <c r="F38" s="43">
        <v>83.6</v>
      </c>
      <c r="G38" s="85">
        <f t="shared" si="1"/>
        <v>58.51999999999999</v>
      </c>
      <c r="H38" s="43">
        <v>75.7</v>
      </c>
      <c r="I38" s="43">
        <f t="shared" si="2"/>
        <v>68.13000000000001</v>
      </c>
      <c r="J38" s="43">
        <v>100</v>
      </c>
      <c r="K38" s="43">
        <v>100</v>
      </c>
      <c r="L38" s="43">
        <f t="shared" si="3"/>
        <v>10</v>
      </c>
      <c r="M38" s="85">
        <f t="shared" si="4"/>
        <v>15.626000000000003</v>
      </c>
      <c r="N38" s="43">
        <v>10</v>
      </c>
      <c r="O38" s="85">
        <f t="shared" si="5"/>
        <v>2</v>
      </c>
      <c r="P38" s="44">
        <f t="shared" si="6"/>
        <v>85.14599999999999</v>
      </c>
      <c r="Q38" s="59">
        <v>32</v>
      </c>
    </row>
    <row r="39" spans="1:17" ht="15">
      <c r="A39" s="80" t="s">
        <v>395</v>
      </c>
      <c r="B39" s="81" t="s">
        <v>396</v>
      </c>
      <c r="C39" s="47">
        <v>90</v>
      </c>
      <c r="D39" s="47">
        <v>90</v>
      </c>
      <c r="E39" s="86">
        <f t="shared" si="0"/>
        <v>9</v>
      </c>
      <c r="F39" s="47">
        <v>89.85</v>
      </c>
      <c r="G39" s="86">
        <f t="shared" si="1"/>
        <v>62.89499999999999</v>
      </c>
      <c r="H39" s="44">
        <v>62.4</v>
      </c>
      <c r="I39" s="44">
        <f t="shared" si="2"/>
        <v>56.16</v>
      </c>
      <c r="J39" s="44">
        <v>100</v>
      </c>
      <c r="K39" s="44">
        <v>100</v>
      </c>
      <c r="L39" s="44">
        <f t="shared" si="3"/>
        <v>10</v>
      </c>
      <c r="M39" s="86">
        <f t="shared" si="4"/>
        <v>13.232</v>
      </c>
      <c r="N39" s="44"/>
      <c r="O39" s="86">
        <f t="shared" si="5"/>
        <v>0</v>
      </c>
      <c r="P39" s="44">
        <f t="shared" si="6"/>
        <v>85.12699999999998</v>
      </c>
      <c r="Q39" s="59">
        <v>33</v>
      </c>
    </row>
    <row r="40" spans="1:17" ht="15">
      <c r="A40" s="80" t="s">
        <v>397</v>
      </c>
      <c r="B40" s="81" t="s">
        <v>398</v>
      </c>
      <c r="C40" s="82">
        <v>90</v>
      </c>
      <c r="D40" s="82">
        <v>90</v>
      </c>
      <c r="E40" s="83">
        <f t="shared" si="0"/>
        <v>9</v>
      </c>
      <c r="F40" s="47">
        <v>85</v>
      </c>
      <c r="G40" s="83">
        <f t="shared" si="1"/>
        <v>59.49999999999999</v>
      </c>
      <c r="H40" s="84">
        <v>76.8</v>
      </c>
      <c r="I40" s="75">
        <f t="shared" si="2"/>
        <v>69.12</v>
      </c>
      <c r="J40" s="75">
        <v>100</v>
      </c>
      <c r="K40" s="75">
        <v>100</v>
      </c>
      <c r="L40" s="75">
        <f t="shared" si="3"/>
        <v>10</v>
      </c>
      <c r="M40" s="83">
        <f t="shared" si="4"/>
        <v>15.824000000000002</v>
      </c>
      <c r="N40" s="75">
        <v>2</v>
      </c>
      <c r="O40" s="83">
        <f t="shared" si="5"/>
        <v>0.4</v>
      </c>
      <c r="P40" s="44">
        <f t="shared" si="6"/>
        <v>84.724</v>
      </c>
      <c r="Q40" s="59">
        <v>34</v>
      </c>
    </row>
    <row r="41" spans="1:17" ht="15">
      <c r="A41" s="80" t="s">
        <v>399</v>
      </c>
      <c r="B41" s="81" t="s">
        <v>400</v>
      </c>
      <c r="C41" s="47">
        <v>90</v>
      </c>
      <c r="D41" s="47">
        <v>90</v>
      </c>
      <c r="E41" s="86">
        <f t="shared" si="0"/>
        <v>9</v>
      </c>
      <c r="F41" s="47">
        <v>84.63</v>
      </c>
      <c r="G41" s="86">
        <f t="shared" si="1"/>
        <v>59.24099999999999</v>
      </c>
      <c r="H41" s="44">
        <v>79.7</v>
      </c>
      <c r="I41" s="44">
        <f t="shared" si="2"/>
        <v>71.73</v>
      </c>
      <c r="J41" s="44">
        <v>100</v>
      </c>
      <c r="K41" s="44">
        <v>100</v>
      </c>
      <c r="L41" s="44">
        <f t="shared" si="3"/>
        <v>10</v>
      </c>
      <c r="M41" s="86">
        <f t="shared" si="4"/>
        <v>16.346</v>
      </c>
      <c r="N41" s="44"/>
      <c r="O41" s="86">
        <f t="shared" si="5"/>
        <v>0</v>
      </c>
      <c r="P41" s="44">
        <f t="shared" si="6"/>
        <v>84.58699999999999</v>
      </c>
      <c r="Q41" s="59">
        <v>35</v>
      </c>
    </row>
    <row r="42" spans="1:17" ht="15">
      <c r="A42" s="80" t="s">
        <v>401</v>
      </c>
      <c r="B42" s="81" t="s">
        <v>402</v>
      </c>
      <c r="C42" s="41">
        <v>90</v>
      </c>
      <c r="D42" s="41">
        <v>90</v>
      </c>
      <c r="E42" s="85">
        <f t="shared" si="0"/>
        <v>9</v>
      </c>
      <c r="F42" s="43">
        <v>84.19</v>
      </c>
      <c r="G42" s="85">
        <f t="shared" si="1"/>
        <v>58.93299999999999</v>
      </c>
      <c r="H42" s="43">
        <v>81.4</v>
      </c>
      <c r="I42" s="43">
        <f t="shared" si="2"/>
        <v>73.26</v>
      </c>
      <c r="J42" s="43">
        <v>100</v>
      </c>
      <c r="K42" s="43">
        <v>100</v>
      </c>
      <c r="L42" s="43">
        <f t="shared" si="3"/>
        <v>10</v>
      </c>
      <c r="M42" s="85">
        <f t="shared" si="4"/>
        <v>16.652</v>
      </c>
      <c r="N42" s="43">
        <v>0</v>
      </c>
      <c r="O42" s="85">
        <f t="shared" si="5"/>
        <v>0</v>
      </c>
      <c r="P42" s="44">
        <f t="shared" si="6"/>
        <v>84.585</v>
      </c>
      <c r="Q42" s="59">
        <v>36</v>
      </c>
    </row>
    <row r="43" spans="1:17" ht="15">
      <c r="A43" s="80" t="s">
        <v>403</v>
      </c>
      <c r="B43" s="81" t="s">
        <v>404</v>
      </c>
      <c r="C43" s="47">
        <v>90</v>
      </c>
      <c r="D43" s="47">
        <v>90</v>
      </c>
      <c r="E43" s="86">
        <f t="shared" si="0"/>
        <v>9</v>
      </c>
      <c r="F43" s="47">
        <v>85.74</v>
      </c>
      <c r="G43" s="86">
        <f t="shared" si="1"/>
        <v>60.017999999999994</v>
      </c>
      <c r="H43" s="44">
        <v>75.2</v>
      </c>
      <c r="I43" s="44">
        <f t="shared" si="2"/>
        <v>67.68</v>
      </c>
      <c r="J43" s="44">
        <v>100</v>
      </c>
      <c r="K43" s="44">
        <v>100</v>
      </c>
      <c r="L43" s="44">
        <f t="shared" si="3"/>
        <v>10</v>
      </c>
      <c r="M43" s="86">
        <f t="shared" si="4"/>
        <v>15.536000000000001</v>
      </c>
      <c r="N43" s="44"/>
      <c r="O43" s="86">
        <f t="shared" si="5"/>
        <v>0</v>
      </c>
      <c r="P43" s="44">
        <f t="shared" si="6"/>
        <v>84.554</v>
      </c>
      <c r="Q43" s="59">
        <v>37</v>
      </c>
    </row>
    <row r="44" spans="1:17" ht="15">
      <c r="A44" s="80" t="s">
        <v>405</v>
      </c>
      <c r="B44" s="81" t="s">
        <v>406</v>
      </c>
      <c r="C44" s="82">
        <v>90</v>
      </c>
      <c r="D44" s="82">
        <v>90</v>
      </c>
      <c r="E44" s="83">
        <f t="shared" si="0"/>
        <v>9</v>
      </c>
      <c r="F44" s="47">
        <v>86.19</v>
      </c>
      <c r="G44" s="83">
        <f t="shared" si="1"/>
        <v>60.33299999999999</v>
      </c>
      <c r="H44" s="84">
        <v>73.4</v>
      </c>
      <c r="I44" s="75">
        <f t="shared" si="2"/>
        <v>66.06</v>
      </c>
      <c r="J44" s="75">
        <v>100</v>
      </c>
      <c r="K44" s="75">
        <v>100</v>
      </c>
      <c r="L44" s="75">
        <f t="shared" si="3"/>
        <v>10</v>
      </c>
      <c r="M44" s="83">
        <f t="shared" si="4"/>
        <v>15.212000000000002</v>
      </c>
      <c r="N44" s="75">
        <v>0</v>
      </c>
      <c r="O44" s="83">
        <f t="shared" si="5"/>
        <v>0</v>
      </c>
      <c r="P44" s="44">
        <f t="shared" si="6"/>
        <v>84.545</v>
      </c>
      <c r="Q44" s="59">
        <v>38</v>
      </c>
    </row>
    <row r="45" spans="1:17" ht="15">
      <c r="A45" s="80" t="s">
        <v>407</v>
      </c>
      <c r="B45" s="81" t="s">
        <v>408</v>
      </c>
      <c r="C45" s="47">
        <v>90</v>
      </c>
      <c r="D45" s="47">
        <v>90</v>
      </c>
      <c r="E45" s="86">
        <f t="shared" si="0"/>
        <v>9</v>
      </c>
      <c r="F45" s="47">
        <v>84.25</v>
      </c>
      <c r="G45" s="86">
        <f t="shared" si="1"/>
        <v>58.974999999999994</v>
      </c>
      <c r="H45" s="44">
        <v>80.5</v>
      </c>
      <c r="I45" s="44">
        <f t="shared" si="2"/>
        <v>72.45</v>
      </c>
      <c r="J45" s="44">
        <v>100</v>
      </c>
      <c r="K45" s="44">
        <v>100</v>
      </c>
      <c r="L45" s="44">
        <f t="shared" si="3"/>
        <v>10</v>
      </c>
      <c r="M45" s="86">
        <f t="shared" si="4"/>
        <v>16.490000000000002</v>
      </c>
      <c r="N45" s="44"/>
      <c r="O45" s="86">
        <f t="shared" si="5"/>
        <v>0</v>
      </c>
      <c r="P45" s="44">
        <f t="shared" si="6"/>
        <v>84.465</v>
      </c>
      <c r="Q45" s="59">
        <v>39</v>
      </c>
    </row>
    <row r="46" spans="1:17" ht="15">
      <c r="A46" s="80" t="s">
        <v>409</v>
      </c>
      <c r="B46" s="81" t="s">
        <v>410</v>
      </c>
      <c r="C46" s="47">
        <v>90</v>
      </c>
      <c r="D46" s="47">
        <v>90</v>
      </c>
      <c r="E46" s="86">
        <f t="shared" si="0"/>
        <v>9</v>
      </c>
      <c r="F46" s="47">
        <v>84.34</v>
      </c>
      <c r="G46" s="86">
        <f t="shared" si="1"/>
        <v>59.038</v>
      </c>
      <c r="H46" s="44">
        <v>80</v>
      </c>
      <c r="I46" s="44">
        <f t="shared" si="2"/>
        <v>72</v>
      </c>
      <c r="J46" s="44">
        <v>100</v>
      </c>
      <c r="K46" s="44">
        <v>100</v>
      </c>
      <c r="L46" s="44">
        <f t="shared" si="3"/>
        <v>10</v>
      </c>
      <c r="M46" s="86">
        <f t="shared" si="4"/>
        <v>16.400000000000002</v>
      </c>
      <c r="N46" s="44"/>
      <c r="O46" s="86">
        <f t="shared" si="5"/>
        <v>0</v>
      </c>
      <c r="P46" s="44">
        <f t="shared" si="6"/>
        <v>84.438</v>
      </c>
      <c r="Q46" s="59">
        <v>40</v>
      </c>
    </row>
    <row r="47" spans="1:17" ht="15">
      <c r="A47" s="80" t="s">
        <v>411</v>
      </c>
      <c r="B47" s="81" t="s">
        <v>412</v>
      </c>
      <c r="C47" s="82">
        <v>90</v>
      </c>
      <c r="D47" s="82">
        <v>90</v>
      </c>
      <c r="E47" s="83">
        <f t="shared" si="0"/>
        <v>9</v>
      </c>
      <c r="F47" s="47">
        <v>85.3</v>
      </c>
      <c r="G47" s="83">
        <f t="shared" si="1"/>
        <v>59.709999999999994</v>
      </c>
      <c r="H47" s="84">
        <v>75.3</v>
      </c>
      <c r="I47" s="75">
        <f t="shared" si="2"/>
        <v>67.77</v>
      </c>
      <c r="J47" s="75">
        <v>100</v>
      </c>
      <c r="K47" s="75">
        <v>100</v>
      </c>
      <c r="L47" s="75">
        <f t="shared" si="3"/>
        <v>10</v>
      </c>
      <c r="M47" s="83">
        <f t="shared" si="4"/>
        <v>15.554</v>
      </c>
      <c r="N47" s="75">
        <v>0</v>
      </c>
      <c r="O47" s="83">
        <f t="shared" si="5"/>
        <v>0</v>
      </c>
      <c r="P47" s="44">
        <f t="shared" si="6"/>
        <v>84.264</v>
      </c>
      <c r="Q47" s="59">
        <v>41</v>
      </c>
    </row>
    <row r="48" spans="1:17" ht="15">
      <c r="A48" s="80" t="s">
        <v>413</v>
      </c>
      <c r="B48" s="81" t="s">
        <v>414</v>
      </c>
      <c r="C48" s="41">
        <v>90</v>
      </c>
      <c r="D48" s="41">
        <v>90</v>
      </c>
      <c r="E48" s="85">
        <f t="shared" si="0"/>
        <v>9</v>
      </c>
      <c r="F48" s="43">
        <v>81.69</v>
      </c>
      <c r="G48" s="85">
        <f t="shared" si="1"/>
        <v>57.18299999999999</v>
      </c>
      <c r="H48" s="43">
        <v>77.7</v>
      </c>
      <c r="I48" s="43">
        <f t="shared" si="2"/>
        <v>69.93</v>
      </c>
      <c r="J48" s="43">
        <v>100</v>
      </c>
      <c r="K48" s="43">
        <v>100</v>
      </c>
      <c r="L48" s="43">
        <f t="shared" si="3"/>
        <v>10</v>
      </c>
      <c r="M48" s="85">
        <f t="shared" si="4"/>
        <v>15.986000000000002</v>
      </c>
      <c r="N48" s="43">
        <v>10</v>
      </c>
      <c r="O48" s="85">
        <f t="shared" si="5"/>
        <v>2</v>
      </c>
      <c r="P48" s="44">
        <f t="shared" si="6"/>
        <v>84.169</v>
      </c>
      <c r="Q48" s="59">
        <v>42</v>
      </c>
    </row>
    <row r="49" spans="1:17" ht="15">
      <c r="A49" s="80" t="s">
        <v>415</v>
      </c>
      <c r="B49" s="81" t="s">
        <v>416</v>
      </c>
      <c r="C49" s="82">
        <v>90</v>
      </c>
      <c r="D49" s="82">
        <v>90</v>
      </c>
      <c r="E49" s="83">
        <f t="shared" si="0"/>
        <v>9</v>
      </c>
      <c r="F49" s="47">
        <v>83.28</v>
      </c>
      <c r="G49" s="83">
        <f t="shared" si="1"/>
        <v>58.296</v>
      </c>
      <c r="H49" s="84">
        <v>82.1</v>
      </c>
      <c r="I49" s="75">
        <f t="shared" si="2"/>
        <v>73.89</v>
      </c>
      <c r="J49" s="75">
        <v>100</v>
      </c>
      <c r="K49" s="75">
        <v>100</v>
      </c>
      <c r="L49" s="75">
        <f t="shared" si="3"/>
        <v>10</v>
      </c>
      <c r="M49" s="83">
        <f t="shared" si="4"/>
        <v>16.778000000000002</v>
      </c>
      <c r="N49" s="75">
        <v>0</v>
      </c>
      <c r="O49" s="83">
        <f t="shared" si="5"/>
        <v>0</v>
      </c>
      <c r="P49" s="44">
        <f t="shared" si="6"/>
        <v>84.074</v>
      </c>
      <c r="Q49" s="59">
        <v>43</v>
      </c>
    </row>
    <row r="50" spans="1:17" ht="15">
      <c r="A50" s="80" t="s">
        <v>417</v>
      </c>
      <c r="B50" s="81" t="s">
        <v>418</v>
      </c>
      <c r="C50" s="41">
        <v>90</v>
      </c>
      <c r="D50" s="41">
        <v>90</v>
      </c>
      <c r="E50" s="85">
        <f t="shared" si="0"/>
        <v>9</v>
      </c>
      <c r="F50" s="43">
        <v>81.76</v>
      </c>
      <c r="G50" s="85">
        <f t="shared" si="1"/>
        <v>57.232</v>
      </c>
      <c r="H50" s="43">
        <v>76.4</v>
      </c>
      <c r="I50" s="43">
        <f t="shared" si="2"/>
        <v>68.76</v>
      </c>
      <c r="J50" s="43">
        <v>100</v>
      </c>
      <c r="K50" s="43">
        <v>100</v>
      </c>
      <c r="L50" s="43">
        <f t="shared" si="3"/>
        <v>10</v>
      </c>
      <c r="M50" s="85">
        <f t="shared" si="4"/>
        <v>15.752000000000002</v>
      </c>
      <c r="N50" s="43">
        <v>10</v>
      </c>
      <c r="O50" s="85">
        <f t="shared" si="5"/>
        <v>2</v>
      </c>
      <c r="P50" s="44">
        <f t="shared" si="6"/>
        <v>83.98400000000001</v>
      </c>
      <c r="Q50" s="59">
        <v>44</v>
      </c>
    </row>
    <row r="51" spans="1:17" ht="15">
      <c r="A51" s="80" t="s">
        <v>419</v>
      </c>
      <c r="B51" s="81" t="s">
        <v>420</v>
      </c>
      <c r="C51" s="82">
        <v>90</v>
      </c>
      <c r="D51" s="82">
        <v>90</v>
      </c>
      <c r="E51" s="83">
        <f t="shared" si="0"/>
        <v>9</v>
      </c>
      <c r="F51" s="47">
        <v>82.61</v>
      </c>
      <c r="G51" s="83">
        <f t="shared" si="1"/>
        <v>57.827</v>
      </c>
      <c r="H51" s="84">
        <v>83.8</v>
      </c>
      <c r="I51" s="75">
        <f t="shared" si="2"/>
        <v>75.42</v>
      </c>
      <c r="J51" s="75">
        <v>100</v>
      </c>
      <c r="K51" s="75">
        <v>100</v>
      </c>
      <c r="L51" s="75">
        <f t="shared" si="3"/>
        <v>10</v>
      </c>
      <c r="M51" s="83">
        <f t="shared" si="4"/>
        <v>17.084</v>
      </c>
      <c r="N51" s="75">
        <v>0</v>
      </c>
      <c r="O51" s="83">
        <f t="shared" si="5"/>
        <v>0</v>
      </c>
      <c r="P51" s="44">
        <f t="shared" si="6"/>
        <v>83.911</v>
      </c>
      <c r="Q51" s="59">
        <v>45</v>
      </c>
    </row>
    <row r="52" spans="1:17" ht="15">
      <c r="A52" s="80" t="s">
        <v>421</v>
      </c>
      <c r="B52" s="81" t="s">
        <v>422</v>
      </c>
      <c r="C52" s="41">
        <v>90</v>
      </c>
      <c r="D52" s="41">
        <v>90</v>
      </c>
      <c r="E52" s="85">
        <f t="shared" si="0"/>
        <v>9</v>
      </c>
      <c r="F52" s="43">
        <v>83.76</v>
      </c>
      <c r="G52" s="85">
        <f t="shared" si="1"/>
        <v>58.632</v>
      </c>
      <c r="H52" s="43">
        <v>78.9</v>
      </c>
      <c r="I52" s="43">
        <f t="shared" si="2"/>
        <v>71.01</v>
      </c>
      <c r="J52" s="43">
        <v>100</v>
      </c>
      <c r="K52" s="43">
        <v>100</v>
      </c>
      <c r="L52" s="43">
        <f t="shared" si="3"/>
        <v>10</v>
      </c>
      <c r="M52" s="85">
        <f t="shared" si="4"/>
        <v>16.202</v>
      </c>
      <c r="N52" s="43">
        <v>0</v>
      </c>
      <c r="O52" s="85">
        <f t="shared" si="5"/>
        <v>0</v>
      </c>
      <c r="P52" s="44">
        <f t="shared" si="6"/>
        <v>83.834</v>
      </c>
      <c r="Q52" s="59">
        <v>46</v>
      </c>
    </row>
    <row r="53" spans="1:17" ht="15">
      <c r="A53" s="80" t="s">
        <v>423</v>
      </c>
      <c r="B53" s="81" t="s">
        <v>424</v>
      </c>
      <c r="C53" s="41">
        <v>90</v>
      </c>
      <c r="D53" s="41">
        <v>90</v>
      </c>
      <c r="E53" s="85">
        <f t="shared" si="0"/>
        <v>9</v>
      </c>
      <c r="F53" s="43">
        <v>81.52</v>
      </c>
      <c r="G53" s="85">
        <f t="shared" si="1"/>
        <v>57.06399999999999</v>
      </c>
      <c r="H53" s="43">
        <v>75</v>
      </c>
      <c r="I53" s="43">
        <f t="shared" si="2"/>
        <v>67.5</v>
      </c>
      <c r="J53" s="43">
        <v>100</v>
      </c>
      <c r="K53" s="43">
        <v>100</v>
      </c>
      <c r="L53" s="43">
        <f t="shared" si="3"/>
        <v>10</v>
      </c>
      <c r="M53" s="85">
        <f t="shared" si="4"/>
        <v>15.5</v>
      </c>
      <c r="N53" s="43">
        <v>10</v>
      </c>
      <c r="O53" s="85">
        <f t="shared" si="5"/>
        <v>2</v>
      </c>
      <c r="P53" s="44">
        <f t="shared" si="6"/>
        <v>83.564</v>
      </c>
      <c r="Q53" s="59">
        <v>47</v>
      </c>
    </row>
    <row r="54" spans="1:17" ht="15">
      <c r="A54" s="80" t="s">
        <v>425</v>
      </c>
      <c r="B54" s="81" t="s">
        <v>426</v>
      </c>
      <c r="C54" s="82">
        <v>90</v>
      </c>
      <c r="D54" s="82">
        <v>90</v>
      </c>
      <c r="E54" s="83">
        <f t="shared" si="0"/>
        <v>9</v>
      </c>
      <c r="F54" s="47">
        <v>83.15</v>
      </c>
      <c r="G54" s="83">
        <f t="shared" si="1"/>
        <v>58.205</v>
      </c>
      <c r="H54" s="84">
        <v>79.2</v>
      </c>
      <c r="I54" s="75">
        <f t="shared" si="2"/>
        <v>71.28</v>
      </c>
      <c r="J54" s="75">
        <v>100</v>
      </c>
      <c r="K54" s="75">
        <v>100</v>
      </c>
      <c r="L54" s="75">
        <f t="shared" si="3"/>
        <v>10</v>
      </c>
      <c r="M54" s="83">
        <f t="shared" si="4"/>
        <v>16.256</v>
      </c>
      <c r="N54" s="75">
        <v>0</v>
      </c>
      <c r="O54" s="83">
        <f t="shared" si="5"/>
        <v>0</v>
      </c>
      <c r="P54" s="44">
        <f t="shared" si="6"/>
        <v>83.461</v>
      </c>
      <c r="Q54" s="59">
        <v>48</v>
      </c>
    </row>
    <row r="55" spans="1:17" ht="15">
      <c r="A55" s="80" t="s">
        <v>427</v>
      </c>
      <c r="B55" s="81" t="s">
        <v>428</v>
      </c>
      <c r="C55" s="47">
        <v>90</v>
      </c>
      <c r="D55" s="47">
        <v>90</v>
      </c>
      <c r="E55" s="86">
        <f t="shared" si="0"/>
        <v>9</v>
      </c>
      <c r="F55" s="47">
        <v>82.64</v>
      </c>
      <c r="G55" s="86">
        <f t="shared" si="1"/>
        <v>57.848</v>
      </c>
      <c r="H55" s="44">
        <v>79.6</v>
      </c>
      <c r="I55" s="44">
        <f t="shared" si="2"/>
        <v>71.64</v>
      </c>
      <c r="J55" s="44">
        <v>100</v>
      </c>
      <c r="K55" s="44">
        <v>100</v>
      </c>
      <c r="L55" s="44">
        <f t="shared" si="3"/>
        <v>10</v>
      </c>
      <c r="M55" s="86">
        <f t="shared" si="4"/>
        <v>16.328</v>
      </c>
      <c r="N55" s="44"/>
      <c r="O55" s="86">
        <f t="shared" si="5"/>
        <v>0</v>
      </c>
      <c r="P55" s="44">
        <f t="shared" si="6"/>
        <v>83.176</v>
      </c>
      <c r="Q55" s="59">
        <v>49</v>
      </c>
    </row>
    <row r="56" spans="1:17" ht="15">
      <c r="A56" s="80" t="s">
        <v>429</v>
      </c>
      <c r="B56" s="81" t="s">
        <v>430</v>
      </c>
      <c r="C56" s="41">
        <v>90</v>
      </c>
      <c r="D56" s="41">
        <v>90</v>
      </c>
      <c r="E56" s="85">
        <f t="shared" si="0"/>
        <v>9</v>
      </c>
      <c r="F56" s="43">
        <v>82.61</v>
      </c>
      <c r="G56" s="85">
        <f t="shared" si="1"/>
        <v>57.827</v>
      </c>
      <c r="H56" s="43">
        <v>75.3</v>
      </c>
      <c r="I56" s="43">
        <f t="shared" si="2"/>
        <v>67.77</v>
      </c>
      <c r="J56" s="43">
        <v>100</v>
      </c>
      <c r="K56" s="43">
        <v>100</v>
      </c>
      <c r="L56" s="43">
        <f t="shared" si="3"/>
        <v>10</v>
      </c>
      <c r="M56" s="85">
        <f t="shared" si="4"/>
        <v>15.554</v>
      </c>
      <c r="N56" s="43">
        <v>3</v>
      </c>
      <c r="O56" s="85">
        <f t="shared" si="5"/>
        <v>0.6000000000000001</v>
      </c>
      <c r="P56" s="44">
        <f t="shared" si="6"/>
        <v>82.981</v>
      </c>
      <c r="Q56" s="59">
        <v>50</v>
      </c>
    </row>
    <row r="57" spans="1:17" ht="15">
      <c r="A57" s="80" t="s">
        <v>431</v>
      </c>
      <c r="B57" s="81" t="s">
        <v>432</v>
      </c>
      <c r="C57" s="47">
        <v>90</v>
      </c>
      <c r="D57" s="47">
        <v>90</v>
      </c>
      <c r="E57" s="86">
        <f t="shared" si="0"/>
        <v>9</v>
      </c>
      <c r="F57" s="47">
        <v>83.41</v>
      </c>
      <c r="G57" s="86">
        <f t="shared" si="1"/>
        <v>58.38699999999999</v>
      </c>
      <c r="H57" s="44">
        <v>75.4</v>
      </c>
      <c r="I57" s="44">
        <f t="shared" si="2"/>
        <v>67.86000000000001</v>
      </c>
      <c r="J57" s="44">
        <v>100</v>
      </c>
      <c r="K57" s="44">
        <v>100</v>
      </c>
      <c r="L57" s="44">
        <f t="shared" si="3"/>
        <v>10</v>
      </c>
      <c r="M57" s="86">
        <f t="shared" si="4"/>
        <v>15.572000000000003</v>
      </c>
      <c r="N57" s="44"/>
      <c r="O57" s="86">
        <f t="shared" si="5"/>
        <v>0</v>
      </c>
      <c r="P57" s="44">
        <f t="shared" si="6"/>
        <v>82.959</v>
      </c>
      <c r="Q57" s="59">
        <v>51</v>
      </c>
    </row>
    <row r="58" spans="1:17" ht="15">
      <c r="A58" s="80" t="s">
        <v>433</v>
      </c>
      <c r="B58" s="81" t="s">
        <v>434</v>
      </c>
      <c r="C58" s="41">
        <v>90</v>
      </c>
      <c r="D58" s="41">
        <v>90</v>
      </c>
      <c r="E58" s="85">
        <f t="shared" si="0"/>
        <v>9</v>
      </c>
      <c r="F58" s="43">
        <v>82.13</v>
      </c>
      <c r="G58" s="85">
        <f t="shared" si="1"/>
        <v>57.49099999999999</v>
      </c>
      <c r="H58" s="43">
        <v>69</v>
      </c>
      <c r="I58" s="43">
        <f t="shared" si="2"/>
        <v>62.1</v>
      </c>
      <c r="J58" s="43">
        <v>100</v>
      </c>
      <c r="K58" s="43">
        <v>100</v>
      </c>
      <c r="L58" s="43">
        <f t="shared" si="3"/>
        <v>10</v>
      </c>
      <c r="M58" s="85">
        <f t="shared" si="4"/>
        <v>14.42</v>
      </c>
      <c r="N58" s="43">
        <v>10</v>
      </c>
      <c r="O58" s="85">
        <f t="shared" si="5"/>
        <v>2</v>
      </c>
      <c r="P58" s="44">
        <f t="shared" si="6"/>
        <v>82.91099999999999</v>
      </c>
      <c r="Q58" s="59">
        <v>52</v>
      </c>
    </row>
    <row r="59" spans="1:17" ht="15">
      <c r="A59" s="80" t="s">
        <v>435</v>
      </c>
      <c r="B59" s="81" t="s">
        <v>436</v>
      </c>
      <c r="C59" s="47">
        <v>90</v>
      </c>
      <c r="D59" s="47">
        <v>90</v>
      </c>
      <c r="E59" s="86">
        <f t="shared" si="0"/>
        <v>9</v>
      </c>
      <c r="F59" s="47">
        <v>79</v>
      </c>
      <c r="G59" s="86">
        <f t="shared" si="1"/>
        <v>55.3</v>
      </c>
      <c r="H59" s="44">
        <v>81.1</v>
      </c>
      <c r="I59" s="44">
        <f t="shared" si="2"/>
        <v>72.99</v>
      </c>
      <c r="J59" s="44">
        <v>100</v>
      </c>
      <c r="K59" s="44">
        <v>100</v>
      </c>
      <c r="L59" s="44">
        <f t="shared" si="3"/>
        <v>10</v>
      </c>
      <c r="M59" s="86">
        <f t="shared" si="4"/>
        <v>16.598</v>
      </c>
      <c r="N59" s="44">
        <v>10</v>
      </c>
      <c r="O59" s="86">
        <f t="shared" si="5"/>
        <v>2</v>
      </c>
      <c r="P59" s="44">
        <f t="shared" si="6"/>
        <v>82.898</v>
      </c>
      <c r="Q59" s="59">
        <v>53</v>
      </c>
    </row>
    <row r="60" spans="1:17" ht="15">
      <c r="A60" s="80" t="s">
        <v>437</v>
      </c>
      <c r="B60" s="81" t="s">
        <v>438</v>
      </c>
      <c r="C60" s="82">
        <v>90</v>
      </c>
      <c r="D60" s="82">
        <v>90</v>
      </c>
      <c r="E60" s="83">
        <f t="shared" si="0"/>
        <v>9</v>
      </c>
      <c r="F60" s="47">
        <v>82.2</v>
      </c>
      <c r="G60" s="83">
        <f t="shared" si="1"/>
        <v>57.54</v>
      </c>
      <c r="H60" s="84">
        <v>78.9</v>
      </c>
      <c r="I60" s="75">
        <f t="shared" si="2"/>
        <v>71.01</v>
      </c>
      <c r="J60" s="75">
        <v>100</v>
      </c>
      <c r="K60" s="75">
        <v>100</v>
      </c>
      <c r="L60" s="75">
        <f t="shared" si="3"/>
        <v>10</v>
      </c>
      <c r="M60" s="83">
        <f t="shared" si="4"/>
        <v>16.202</v>
      </c>
      <c r="N60" s="75">
        <v>0</v>
      </c>
      <c r="O60" s="83">
        <f t="shared" si="5"/>
        <v>0</v>
      </c>
      <c r="P60" s="44">
        <f t="shared" si="6"/>
        <v>82.74199999999999</v>
      </c>
      <c r="Q60" s="59">
        <v>54</v>
      </c>
    </row>
    <row r="61" spans="1:17" ht="15">
      <c r="A61" s="80" t="s">
        <v>439</v>
      </c>
      <c r="B61" s="81" t="s">
        <v>440</v>
      </c>
      <c r="C61" s="82">
        <v>90</v>
      </c>
      <c r="D61" s="82">
        <v>90</v>
      </c>
      <c r="E61" s="83">
        <f t="shared" si="0"/>
        <v>9</v>
      </c>
      <c r="F61" s="47">
        <v>77.55</v>
      </c>
      <c r="G61" s="83">
        <f t="shared" si="1"/>
        <v>54.285</v>
      </c>
      <c r="H61" s="84">
        <v>83.7</v>
      </c>
      <c r="I61" s="75">
        <f t="shared" si="2"/>
        <v>75.33</v>
      </c>
      <c r="J61" s="75">
        <v>100</v>
      </c>
      <c r="K61" s="75">
        <v>100</v>
      </c>
      <c r="L61" s="75">
        <f t="shared" si="3"/>
        <v>10</v>
      </c>
      <c r="M61" s="83">
        <f t="shared" si="4"/>
        <v>17.066</v>
      </c>
      <c r="N61" s="75">
        <v>10</v>
      </c>
      <c r="O61" s="83">
        <f t="shared" si="5"/>
        <v>2</v>
      </c>
      <c r="P61" s="44">
        <f t="shared" si="6"/>
        <v>82.351</v>
      </c>
      <c r="Q61" s="59">
        <v>55</v>
      </c>
    </row>
    <row r="62" spans="1:17" ht="15">
      <c r="A62" s="80" t="s">
        <v>441</v>
      </c>
      <c r="B62" s="81" t="s">
        <v>442</v>
      </c>
      <c r="C62" s="82">
        <v>90</v>
      </c>
      <c r="D62" s="82">
        <v>90</v>
      </c>
      <c r="E62" s="83">
        <f t="shared" si="0"/>
        <v>9</v>
      </c>
      <c r="F62" s="47">
        <v>83.74</v>
      </c>
      <c r="G62" s="83">
        <f t="shared" si="1"/>
        <v>58.617999999999995</v>
      </c>
      <c r="H62" s="84">
        <v>70</v>
      </c>
      <c r="I62" s="75">
        <f t="shared" si="2"/>
        <v>63</v>
      </c>
      <c r="J62" s="75">
        <v>100</v>
      </c>
      <c r="K62" s="75">
        <v>100</v>
      </c>
      <c r="L62" s="75">
        <f t="shared" si="3"/>
        <v>10</v>
      </c>
      <c r="M62" s="83">
        <f t="shared" si="4"/>
        <v>14.600000000000001</v>
      </c>
      <c r="N62" s="75">
        <v>0</v>
      </c>
      <c r="O62" s="83">
        <f t="shared" si="5"/>
        <v>0</v>
      </c>
      <c r="P62" s="44">
        <f t="shared" si="6"/>
        <v>82.21799999999999</v>
      </c>
      <c r="Q62" s="59">
        <v>56</v>
      </c>
    </row>
    <row r="63" spans="1:17" ht="15">
      <c r="A63" s="80" t="s">
        <v>443</v>
      </c>
      <c r="B63" s="81" t="s">
        <v>444</v>
      </c>
      <c r="C63" s="82">
        <v>90</v>
      </c>
      <c r="D63" s="82">
        <v>90</v>
      </c>
      <c r="E63" s="83">
        <f t="shared" si="0"/>
        <v>9</v>
      </c>
      <c r="F63" s="47">
        <v>81.51</v>
      </c>
      <c r="G63" s="83">
        <f t="shared" si="1"/>
        <v>57.057</v>
      </c>
      <c r="H63" s="84">
        <v>78.6</v>
      </c>
      <c r="I63" s="75">
        <f t="shared" si="2"/>
        <v>70.74</v>
      </c>
      <c r="J63" s="75">
        <v>100</v>
      </c>
      <c r="K63" s="75">
        <v>100</v>
      </c>
      <c r="L63" s="75">
        <f t="shared" si="3"/>
        <v>10</v>
      </c>
      <c r="M63" s="83">
        <f t="shared" si="4"/>
        <v>16.148</v>
      </c>
      <c r="N63" s="75">
        <v>0</v>
      </c>
      <c r="O63" s="83">
        <f t="shared" si="5"/>
        <v>0</v>
      </c>
      <c r="P63" s="44">
        <f t="shared" si="6"/>
        <v>82.205</v>
      </c>
      <c r="Q63" s="59">
        <v>57</v>
      </c>
    </row>
    <row r="64" spans="1:17" ht="15">
      <c r="A64" s="80" t="s">
        <v>445</v>
      </c>
      <c r="B64" s="81" t="s">
        <v>446</v>
      </c>
      <c r="C64" s="47">
        <v>90</v>
      </c>
      <c r="D64" s="47">
        <v>90</v>
      </c>
      <c r="E64" s="86">
        <f t="shared" si="0"/>
        <v>9</v>
      </c>
      <c r="F64" s="47">
        <v>80.17</v>
      </c>
      <c r="G64" s="86">
        <f t="shared" si="1"/>
        <v>56.119</v>
      </c>
      <c r="H64" s="44">
        <v>83.7</v>
      </c>
      <c r="I64" s="44">
        <f t="shared" si="2"/>
        <v>75.33</v>
      </c>
      <c r="J64" s="44">
        <v>100</v>
      </c>
      <c r="K64" s="44">
        <v>100</v>
      </c>
      <c r="L64" s="44">
        <f t="shared" si="3"/>
        <v>10</v>
      </c>
      <c r="M64" s="86">
        <f t="shared" si="4"/>
        <v>17.066</v>
      </c>
      <c r="N64" s="44"/>
      <c r="O64" s="86">
        <f t="shared" si="5"/>
        <v>0</v>
      </c>
      <c r="P64" s="44">
        <f t="shared" si="6"/>
        <v>82.185</v>
      </c>
      <c r="Q64" s="59">
        <v>58</v>
      </c>
    </row>
    <row r="65" spans="1:17" ht="15">
      <c r="A65" s="80" t="s">
        <v>447</v>
      </c>
      <c r="B65" s="81" t="s">
        <v>448</v>
      </c>
      <c r="C65" s="82">
        <v>90</v>
      </c>
      <c r="D65" s="82">
        <v>90</v>
      </c>
      <c r="E65" s="83">
        <f t="shared" si="0"/>
        <v>9</v>
      </c>
      <c r="F65" s="47">
        <v>77.55</v>
      </c>
      <c r="G65" s="83">
        <f t="shared" si="1"/>
        <v>54.285</v>
      </c>
      <c r="H65" s="84">
        <v>65.2</v>
      </c>
      <c r="I65" s="75">
        <f t="shared" si="2"/>
        <v>58.68000000000001</v>
      </c>
      <c r="J65" s="75">
        <v>100</v>
      </c>
      <c r="K65" s="75">
        <v>100</v>
      </c>
      <c r="L65" s="75">
        <f t="shared" si="3"/>
        <v>10</v>
      </c>
      <c r="M65" s="83">
        <f t="shared" si="4"/>
        <v>13.736000000000002</v>
      </c>
      <c r="N65" s="75">
        <v>25</v>
      </c>
      <c r="O65" s="83">
        <f t="shared" si="5"/>
        <v>5</v>
      </c>
      <c r="P65" s="44">
        <f t="shared" si="6"/>
        <v>82.021</v>
      </c>
      <c r="Q65" s="59">
        <v>59</v>
      </c>
    </row>
    <row r="66" spans="1:17" ht="15">
      <c r="A66" s="80" t="s">
        <v>449</v>
      </c>
      <c r="B66" s="81" t="s">
        <v>450</v>
      </c>
      <c r="C66" s="47">
        <v>90</v>
      </c>
      <c r="D66" s="47">
        <v>90</v>
      </c>
      <c r="E66" s="86">
        <f t="shared" si="0"/>
        <v>9</v>
      </c>
      <c r="F66" s="47">
        <v>81.42</v>
      </c>
      <c r="G66" s="86">
        <f t="shared" si="1"/>
        <v>56.994</v>
      </c>
      <c r="H66" s="44">
        <v>66.2</v>
      </c>
      <c r="I66" s="44">
        <f t="shared" si="2"/>
        <v>59.580000000000005</v>
      </c>
      <c r="J66" s="44">
        <v>100</v>
      </c>
      <c r="K66" s="44">
        <v>100</v>
      </c>
      <c r="L66" s="44">
        <f t="shared" si="3"/>
        <v>10</v>
      </c>
      <c r="M66" s="86">
        <f t="shared" si="4"/>
        <v>13.916000000000004</v>
      </c>
      <c r="N66" s="44">
        <v>10</v>
      </c>
      <c r="O66" s="86">
        <f t="shared" si="5"/>
        <v>2</v>
      </c>
      <c r="P66" s="44">
        <f t="shared" si="6"/>
        <v>81.91</v>
      </c>
      <c r="Q66" s="59">
        <v>60</v>
      </c>
    </row>
    <row r="67" spans="1:17" ht="15">
      <c r="A67" s="80" t="s">
        <v>451</v>
      </c>
      <c r="B67" s="81" t="s">
        <v>452</v>
      </c>
      <c r="C67" s="82">
        <v>90</v>
      </c>
      <c r="D67" s="82">
        <v>90</v>
      </c>
      <c r="E67" s="83">
        <f t="shared" si="0"/>
        <v>9</v>
      </c>
      <c r="F67" s="47">
        <v>84.23</v>
      </c>
      <c r="G67" s="83">
        <f t="shared" si="1"/>
        <v>58.961</v>
      </c>
      <c r="H67" s="84">
        <v>65.9</v>
      </c>
      <c r="I67" s="75">
        <f t="shared" si="2"/>
        <v>59.31000000000001</v>
      </c>
      <c r="J67" s="75">
        <v>100</v>
      </c>
      <c r="K67" s="75">
        <v>100</v>
      </c>
      <c r="L67" s="75">
        <f t="shared" si="3"/>
        <v>10</v>
      </c>
      <c r="M67" s="83">
        <f t="shared" si="4"/>
        <v>13.862000000000002</v>
      </c>
      <c r="N67" s="75">
        <v>0</v>
      </c>
      <c r="O67" s="83">
        <f t="shared" si="5"/>
        <v>0</v>
      </c>
      <c r="P67" s="44">
        <f t="shared" si="6"/>
        <v>81.82300000000001</v>
      </c>
      <c r="Q67" s="59">
        <v>61</v>
      </c>
    </row>
    <row r="68" spans="1:17" ht="15">
      <c r="A68" s="80" t="s">
        <v>453</v>
      </c>
      <c r="B68" s="81" t="s">
        <v>454</v>
      </c>
      <c r="C68" s="47">
        <v>90</v>
      </c>
      <c r="D68" s="47">
        <v>90</v>
      </c>
      <c r="E68" s="86">
        <f t="shared" si="0"/>
        <v>9</v>
      </c>
      <c r="F68" s="47">
        <v>80.77</v>
      </c>
      <c r="G68" s="86">
        <f t="shared" si="1"/>
        <v>56.538999999999994</v>
      </c>
      <c r="H68" s="44">
        <v>79.3</v>
      </c>
      <c r="I68" s="44">
        <f t="shared" si="2"/>
        <v>71.37</v>
      </c>
      <c r="J68" s="44">
        <v>100</v>
      </c>
      <c r="K68" s="44">
        <v>100</v>
      </c>
      <c r="L68" s="44">
        <f t="shared" si="3"/>
        <v>10</v>
      </c>
      <c r="M68" s="86">
        <f t="shared" si="4"/>
        <v>16.274</v>
      </c>
      <c r="N68" s="44"/>
      <c r="O68" s="86">
        <f t="shared" si="5"/>
        <v>0</v>
      </c>
      <c r="P68" s="44">
        <f t="shared" si="6"/>
        <v>81.81299999999999</v>
      </c>
      <c r="Q68" s="59">
        <v>62</v>
      </c>
    </row>
    <row r="69" spans="1:17" ht="15">
      <c r="A69" s="80" t="s">
        <v>455</v>
      </c>
      <c r="B69" s="81" t="s">
        <v>456</v>
      </c>
      <c r="C69" s="82">
        <v>90</v>
      </c>
      <c r="D69" s="82">
        <v>90</v>
      </c>
      <c r="E69" s="83">
        <f t="shared" si="0"/>
        <v>9</v>
      </c>
      <c r="F69" s="47">
        <v>81.91</v>
      </c>
      <c r="G69" s="83">
        <f t="shared" si="1"/>
        <v>57.336999999999996</v>
      </c>
      <c r="H69" s="84">
        <v>74.1</v>
      </c>
      <c r="I69" s="75">
        <f t="shared" si="2"/>
        <v>66.69</v>
      </c>
      <c r="J69" s="75">
        <v>100</v>
      </c>
      <c r="K69" s="75">
        <v>100</v>
      </c>
      <c r="L69" s="75">
        <f t="shared" si="3"/>
        <v>10</v>
      </c>
      <c r="M69" s="83">
        <f t="shared" si="4"/>
        <v>15.338000000000001</v>
      </c>
      <c r="N69" s="75">
        <v>0</v>
      </c>
      <c r="O69" s="83">
        <f t="shared" si="5"/>
        <v>0</v>
      </c>
      <c r="P69" s="44">
        <f t="shared" si="6"/>
        <v>81.67499999999998</v>
      </c>
      <c r="Q69" s="59">
        <v>63</v>
      </c>
    </row>
    <row r="70" spans="1:17" ht="15">
      <c r="A70" s="80" t="s">
        <v>457</v>
      </c>
      <c r="B70" s="81" t="s">
        <v>458</v>
      </c>
      <c r="C70" s="82">
        <v>90</v>
      </c>
      <c r="D70" s="82">
        <v>90</v>
      </c>
      <c r="E70" s="83">
        <f t="shared" si="0"/>
        <v>9</v>
      </c>
      <c r="F70" s="47">
        <v>81.61</v>
      </c>
      <c r="G70" s="83">
        <f t="shared" si="1"/>
        <v>57.126999999999995</v>
      </c>
      <c r="H70" s="84">
        <v>75</v>
      </c>
      <c r="I70" s="75">
        <f t="shared" si="2"/>
        <v>67.5</v>
      </c>
      <c r="J70" s="75">
        <v>100</v>
      </c>
      <c r="K70" s="75">
        <v>100</v>
      </c>
      <c r="L70" s="75">
        <f t="shared" si="3"/>
        <v>10</v>
      </c>
      <c r="M70" s="83">
        <f t="shared" si="4"/>
        <v>15.5</v>
      </c>
      <c r="N70" s="75">
        <v>0</v>
      </c>
      <c r="O70" s="83">
        <f t="shared" si="5"/>
        <v>0</v>
      </c>
      <c r="P70" s="44">
        <f t="shared" si="6"/>
        <v>81.627</v>
      </c>
      <c r="Q70" s="59">
        <v>64</v>
      </c>
    </row>
    <row r="71" spans="1:17" ht="15">
      <c r="A71" s="80" t="s">
        <v>459</v>
      </c>
      <c r="B71" s="81" t="s">
        <v>460</v>
      </c>
      <c r="C71" s="47">
        <v>90</v>
      </c>
      <c r="D71" s="47">
        <v>90</v>
      </c>
      <c r="E71" s="86">
        <f aca="true" t="shared" si="7" ref="E71:E82">D71*0.1</f>
        <v>9</v>
      </c>
      <c r="F71" s="47">
        <v>80.25</v>
      </c>
      <c r="G71" s="86">
        <f aca="true" t="shared" si="8" ref="G71:G82">F71*0.7</f>
        <v>56.175</v>
      </c>
      <c r="H71" s="44">
        <v>80.1</v>
      </c>
      <c r="I71" s="44">
        <f aca="true" t="shared" si="9" ref="I71:I82">H71*0.9</f>
        <v>72.09</v>
      </c>
      <c r="J71" s="44">
        <v>100</v>
      </c>
      <c r="K71" s="44">
        <v>100</v>
      </c>
      <c r="L71" s="44">
        <f aca="true" t="shared" si="10" ref="L71:L82">K71*0.1</f>
        <v>10</v>
      </c>
      <c r="M71" s="86">
        <f aca="true" t="shared" si="11" ref="M71:M82">(I71+L71)*0.2</f>
        <v>16.418000000000003</v>
      </c>
      <c r="N71" s="44"/>
      <c r="O71" s="86">
        <f aca="true" t="shared" si="12" ref="O71:O82">N71*0.2</f>
        <v>0</v>
      </c>
      <c r="P71" s="44">
        <f aca="true" t="shared" si="13" ref="P71:P82">E71+G71+M71+O71</f>
        <v>81.593</v>
      </c>
      <c r="Q71" s="59">
        <v>65</v>
      </c>
    </row>
    <row r="72" spans="1:17" ht="15">
      <c r="A72" s="80" t="s">
        <v>461</v>
      </c>
      <c r="B72" s="81" t="s">
        <v>462</v>
      </c>
      <c r="C72" s="41">
        <v>90</v>
      </c>
      <c r="D72" s="41">
        <v>90</v>
      </c>
      <c r="E72" s="85">
        <f t="shared" si="7"/>
        <v>9</v>
      </c>
      <c r="F72" s="43">
        <v>82.19</v>
      </c>
      <c r="G72" s="85">
        <f t="shared" si="8"/>
        <v>57.532999999999994</v>
      </c>
      <c r="H72" s="43">
        <v>72.5</v>
      </c>
      <c r="I72" s="43">
        <f t="shared" si="9"/>
        <v>65.25</v>
      </c>
      <c r="J72" s="43">
        <v>100</v>
      </c>
      <c r="K72" s="43">
        <v>100</v>
      </c>
      <c r="L72" s="43">
        <f t="shared" si="10"/>
        <v>10</v>
      </c>
      <c r="M72" s="85">
        <f t="shared" si="11"/>
        <v>15.05</v>
      </c>
      <c r="N72" s="43">
        <v>0</v>
      </c>
      <c r="O72" s="85">
        <f t="shared" si="12"/>
        <v>0</v>
      </c>
      <c r="P72" s="44">
        <f t="shared" si="13"/>
        <v>81.58299999999998</v>
      </c>
      <c r="Q72" s="59">
        <v>66</v>
      </c>
    </row>
    <row r="73" spans="1:17" ht="15">
      <c r="A73" s="80" t="s">
        <v>463</v>
      </c>
      <c r="B73" s="81" t="s">
        <v>464</v>
      </c>
      <c r="C73" s="82">
        <v>90</v>
      </c>
      <c r="D73" s="82">
        <v>90</v>
      </c>
      <c r="E73" s="83">
        <f t="shared" si="7"/>
        <v>9</v>
      </c>
      <c r="F73" s="47">
        <v>81.3</v>
      </c>
      <c r="G73" s="83">
        <f t="shared" si="8"/>
        <v>56.91</v>
      </c>
      <c r="H73" s="84">
        <v>75.8</v>
      </c>
      <c r="I73" s="75">
        <f t="shared" si="9"/>
        <v>68.22</v>
      </c>
      <c r="J73" s="75">
        <v>100</v>
      </c>
      <c r="K73" s="75">
        <v>100</v>
      </c>
      <c r="L73" s="75">
        <f t="shared" si="10"/>
        <v>10</v>
      </c>
      <c r="M73" s="83">
        <f t="shared" si="11"/>
        <v>15.644</v>
      </c>
      <c r="N73" s="75">
        <v>0</v>
      </c>
      <c r="O73" s="83">
        <f t="shared" si="12"/>
        <v>0</v>
      </c>
      <c r="P73" s="44">
        <f t="shared" si="13"/>
        <v>81.554</v>
      </c>
      <c r="Q73" s="59">
        <v>67</v>
      </c>
    </row>
    <row r="74" spans="1:17" ht="15">
      <c r="A74" s="80" t="s">
        <v>465</v>
      </c>
      <c r="B74" s="81" t="s">
        <v>466</v>
      </c>
      <c r="C74" s="82">
        <v>90</v>
      </c>
      <c r="D74" s="82">
        <v>90</v>
      </c>
      <c r="E74" s="83">
        <f t="shared" si="7"/>
        <v>9</v>
      </c>
      <c r="F74" s="47">
        <v>78.05</v>
      </c>
      <c r="G74" s="83">
        <f t="shared" si="8"/>
        <v>54.635</v>
      </c>
      <c r="H74" s="84">
        <v>87.9</v>
      </c>
      <c r="I74" s="75">
        <f t="shared" si="9"/>
        <v>79.11000000000001</v>
      </c>
      <c r="J74" s="75">
        <v>100</v>
      </c>
      <c r="K74" s="75">
        <v>100</v>
      </c>
      <c r="L74" s="75">
        <f t="shared" si="10"/>
        <v>10</v>
      </c>
      <c r="M74" s="83">
        <f t="shared" si="11"/>
        <v>17.822000000000003</v>
      </c>
      <c r="N74" s="75">
        <v>0</v>
      </c>
      <c r="O74" s="83">
        <f t="shared" si="12"/>
        <v>0</v>
      </c>
      <c r="P74" s="44">
        <f t="shared" si="13"/>
        <v>81.457</v>
      </c>
      <c r="Q74" s="59">
        <v>68</v>
      </c>
    </row>
    <row r="75" spans="1:17" ht="15">
      <c r="A75" s="80" t="s">
        <v>467</v>
      </c>
      <c r="B75" s="81" t="s">
        <v>468</v>
      </c>
      <c r="C75" s="41">
        <v>90</v>
      </c>
      <c r="D75" s="41">
        <v>90</v>
      </c>
      <c r="E75" s="85">
        <f t="shared" si="7"/>
        <v>9</v>
      </c>
      <c r="F75" s="43">
        <v>80.35</v>
      </c>
      <c r="G75" s="85">
        <f t="shared" si="8"/>
        <v>56.24499999999999</v>
      </c>
      <c r="H75" s="43">
        <v>77.4</v>
      </c>
      <c r="I75" s="43">
        <f t="shared" si="9"/>
        <v>69.66000000000001</v>
      </c>
      <c r="J75" s="43">
        <v>100</v>
      </c>
      <c r="K75" s="43">
        <v>100</v>
      </c>
      <c r="L75" s="43">
        <f t="shared" si="10"/>
        <v>10</v>
      </c>
      <c r="M75" s="85">
        <f t="shared" si="11"/>
        <v>15.932000000000002</v>
      </c>
      <c r="N75" s="43">
        <v>0</v>
      </c>
      <c r="O75" s="85">
        <f t="shared" si="12"/>
        <v>0</v>
      </c>
      <c r="P75" s="44">
        <f t="shared" si="13"/>
        <v>81.17699999999999</v>
      </c>
      <c r="Q75" s="59">
        <v>69</v>
      </c>
    </row>
    <row r="76" spans="1:17" ht="15">
      <c r="A76" s="80" t="s">
        <v>469</v>
      </c>
      <c r="B76" s="81" t="s">
        <v>470</v>
      </c>
      <c r="C76" s="47">
        <v>90</v>
      </c>
      <c r="D76" s="47">
        <v>90</v>
      </c>
      <c r="E76" s="86">
        <f t="shared" si="7"/>
        <v>9</v>
      </c>
      <c r="F76" s="47">
        <v>81.43</v>
      </c>
      <c r="G76" s="86">
        <f t="shared" si="8"/>
        <v>57.001</v>
      </c>
      <c r="H76" s="44">
        <v>72.6</v>
      </c>
      <c r="I76" s="44">
        <f t="shared" si="9"/>
        <v>65.34</v>
      </c>
      <c r="J76" s="44">
        <v>100</v>
      </c>
      <c r="K76" s="44">
        <v>100</v>
      </c>
      <c r="L76" s="44">
        <f t="shared" si="10"/>
        <v>10</v>
      </c>
      <c r="M76" s="86">
        <f t="shared" si="11"/>
        <v>15.068000000000001</v>
      </c>
      <c r="N76" s="44"/>
      <c r="O76" s="86">
        <f t="shared" si="12"/>
        <v>0</v>
      </c>
      <c r="P76" s="44">
        <f t="shared" si="13"/>
        <v>81.069</v>
      </c>
      <c r="Q76" s="59">
        <v>70</v>
      </c>
    </row>
    <row r="77" spans="1:17" ht="15">
      <c r="A77" s="80" t="s">
        <v>471</v>
      </c>
      <c r="B77" s="81" t="s">
        <v>472</v>
      </c>
      <c r="C77" s="47">
        <v>90</v>
      </c>
      <c r="D77" s="47">
        <v>90</v>
      </c>
      <c r="E77" s="86">
        <f t="shared" si="7"/>
        <v>9</v>
      </c>
      <c r="F77" s="47">
        <v>81.52</v>
      </c>
      <c r="G77" s="86">
        <f t="shared" si="8"/>
        <v>57.06399999999999</v>
      </c>
      <c r="H77" s="44">
        <v>72.2</v>
      </c>
      <c r="I77" s="44">
        <f t="shared" si="9"/>
        <v>64.98</v>
      </c>
      <c r="J77" s="44">
        <v>100</v>
      </c>
      <c r="K77" s="44">
        <v>100</v>
      </c>
      <c r="L77" s="44">
        <f t="shared" si="10"/>
        <v>10</v>
      </c>
      <c r="M77" s="86">
        <f t="shared" si="11"/>
        <v>14.996000000000002</v>
      </c>
      <c r="N77" s="44"/>
      <c r="O77" s="86">
        <f t="shared" si="12"/>
        <v>0</v>
      </c>
      <c r="P77" s="44">
        <f t="shared" si="13"/>
        <v>81.06</v>
      </c>
      <c r="Q77" s="59">
        <v>71</v>
      </c>
    </row>
    <row r="78" spans="1:17" ht="15">
      <c r="A78" s="80" t="s">
        <v>473</v>
      </c>
      <c r="B78" s="81" t="s">
        <v>474</v>
      </c>
      <c r="C78" s="82">
        <v>90</v>
      </c>
      <c r="D78" s="82">
        <v>90</v>
      </c>
      <c r="E78" s="83">
        <f t="shared" si="7"/>
        <v>9</v>
      </c>
      <c r="F78" s="47">
        <v>81.16</v>
      </c>
      <c r="G78" s="83">
        <f t="shared" si="8"/>
        <v>56.81199999999999</v>
      </c>
      <c r="H78" s="84">
        <v>62.2</v>
      </c>
      <c r="I78" s="75">
        <f t="shared" si="9"/>
        <v>55.980000000000004</v>
      </c>
      <c r="J78" s="75">
        <v>100</v>
      </c>
      <c r="K78" s="75">
        <v>100</v>
      </c>
      <c r="L78" s="75">
        <f t="shared" si="10"/>
        <v>10</v>
      </c>
      <c r="M78" s="83">
        <f t="shared" si="11"/>
        <v>13.196000000000002</v>
      </c>
      <c r="N78" s="75">
        <v>10</v>
      </c>
      <c r="O78" s="83">
        <f t="shared" si="12"/>
        <v>2</v>
      </c>
      <c r="P78" s="44">
        <f t="shared" si="13"/>
        <v>81.00799999999998</v>
      </c>
      <c r="Q78" s="59">
        <v>72</v>
      </c>
    </row>
    <row r="79" spans="1:17" ht="15">
      <c r="A79" s="80" t="s">
        <v>475</v>
      </c>
      <c r="B79" s="81" t="s">
        <v>476</v>
      </c>
      <c r="C79" s="82">
        <v>90</v>
      </c>
      <c r="D79" s="82">
        <v>90</v>
      </c>
      <c r="E79" s="83">
        <f t="shared" si="7"/>
        <v>9</v>
      </c>
      <c r="F79" s="47">
        <v>81.6</v>
      </c>
      <c r="G79" s="83">
        <f t="shared" si="8"/>
        <v>57.11999999999999</v>
      </c>
      <c r="H79" s="84">
        <v>71</v>
      </c>
      <c r="I79" s="75">
        <f t="shared" si="9"/>
        <v>63.9</v>
      </c>
      <c r="J79" s="75">
        <v>100</v>
      </c>
      <c r="K79" s="75">
        <v>100</v>
      </c>
      <c r="L79" s="75">
        <f t="shared" si="10"/>
        <v>10</v>
      </c>
      <c r="M79" s="83">
        <f t="shared" si="11"/>
        <v>14.780000000000001</v>
      </c>
      <c r="N79" s="75">
        <v>0</v>
      </c>
      <c r="O79" s="83">
        <f t="shared" si="12"/>
        <v>0</v>
      </c>
      <c r="P79" s="44">
        <f t="shared" si="13"/>
        <v>80.89999999999999</v>
      </c>
      <c r="Q79" s="59">
        <v>73</v>
      </c>
    </row>
    <row r="80" spans="1:17" ht="15">
      <c r="A80" s="80" t="s">
        <v>477</v>
      </c>
      <c r="B80" s="81" t="s">
        <v>478</v>
      </c>
      <c r="C80" s="41">
        <v>90</v>
      </c>
      <c r="D80" s="41">
        <v>90</v>
      </c>
      <c r="E80" s="85">
        <f t="shared" si="7"/>
        <v>9</v>
      </c>
      <c r="F80" s="43">
        <v>80.82</v>
      </c>
      <c r="G80" s="85">
        <f t="shared" si="8"/>
        <v>56.57399999999999</v>
      </c>
      <c r="H80" s="43">
        <v>73.2</v>
      </c>
      <c r="I80" s="43">
        <f t="shared" si="9"/>
        <v>65.88000000000001</v>
      </c>
      <c r="J80" s="43">
        <v>100</v>
      </c>
      <c r="K80" s="43">
        <v>100</v>
      </c>
      <c r="L80" s="43">
        <f t="shared" si="10"/>
        <v>10</v>
      </c>
      <c r="M80" s="85">
        <f t="shared" si="11"/>
        <v>15.176000000000002</v>
      </c>
      <c r="N80" s="43">
        <v>0</v>
      </c>
      <c r="O80" s="85">
        <f t="shared" si="12"/>
        <v>0</v>
      </c>
      <c r="P80" s="44">
        <f t="shared" si="13"/>
        <v>80.74999999999999</v>
      </c>
      <c r="Q80" s="59">
        <v>74</v>
      </c>
    </row>
    <row r="81" spans="1:17" ht="15">
      <c r="A81" s="80" t="s">
        <v>479</v>
      </c>
      <c r="B81" s="81" t="s">
        <v>480</v>
      </c>
      <c r="C81" s="82">
        <v>90</v>
      </c>
      <c r="D81" s="82">
        <v>90</v>
      </c>
      <c r="E81" s="83">
        <f t="shared" si="7"/>
        <v>9</v>
      </c>
      <c r="F81" s="47">
        <v>77.4</v>
      </c>
      <c r="G81" s="83">
        <f t="shared" si="8"/>
        <v>54.18</v>
      </c>
      <c r="H81" s="84">
        <v>82.9</v>
      </c>
      <c r="I81" s="75">
        <f t="shared" si="9"/>
        <v>74.61000000000001</v>
      </c>
      <c r="J81" s="75">
        <v>100</v>
      </c>
      <c r="K81" s="75">
        <v>100</v>
      </c>
      <c r="L81" s="75">
        <f t="shared" si="10"/>
        <v>10</v>
      </c>
      <c r="M81" s="83">
        <f t="shared" si="11"/>
        <v>16.922000000000004</v>
      </c>
      <c r="N81" s="75">
        <v>3</v>
      </c>
      <c r="O81" s="83">
        <f t="shared" si="12"/>
        <v>0.6000000000000001</v>
      </c>
      <c r="P81" s="44">
        <f t="shared" si="13"/>
        <v>80.702</v>
      </c>
      <c r="Q81" s="59">
        <v>75</v>
      </c>
    </row>
    <row r="82" spans="1:17" ht="15">
      <c r="A82" s="80" t="s">
        <v>481</v>
      </c>
      <c r="B82" s="81" t="s">
        <v>482</v>
      </c>
      <c r="C82" s="82">
        <v>90</v>
      </c>
      <c r="D82" s="82">
        <v>90</v>
      </c>
      <c r="E82" s="83">
        <f t="shared" si="7"/>
        <v>9</v>
      </c>
      <c r="F82" s="47">
        <v>80.77</v>
      </c>
      <c r="G82" s="83">
        <f t="shared" si="8"/>
        <v>56.538999999999994</v>
      </c>
      <c r="H82" s="84">
        <v>72.5</v>
      </c>
      <c r="I82" s="75">
        <f t="shared" si="9"/>
        <v>65.25</v>
      </c>
      <c r="J82" s="75">
        <v>100</v>
      </c>
      <c r="K82" s="75">
        <v>100</v>
      </c>
      <c r="L82" s="75">
        <f t="shared" si="10"/>
        <v>10</v>
      </c>
      <c r="M82" s="83">
        <f t="shared" si="11"/>
        <v>15.05</v>
      </c>
      <c r="N82" s="75">
        <v>0</v>
      </c>
      <c r="O82" s="83">
        <f t="shared" si="12"/>
        <v>0</v>
      </c>
      <c r="P82" s="44">
        <f t="shared" si="13"/>
        <v>80.58899999999998</v>
      </c>
      <c r="Q82" s="59">
        <v>76</v>
      </c>
    </row>
  </sheetData>
  <sheetProtection/>
  <mergeCells count="20">
    <mergeCell ref="A1:P1"/>
    <mergeCell ref="A2:P2"/>
    <mergeCell ref="C3:M3"/>
    <mergeCell ref="N3:O3"/>
    <mergeCell ref="C4:E4"/>
    <mergeCell ref="F4:G4"/>
    <mergeCell ref="H4:M4"/>
    <mergeCell ref="H5:I5"/>
    <mergeCell ref="J5:L5"/>
    <mergeCell ref="A3:A6"/>
    <mergeCell ref="B3:B6"/>
    <mergeCell ref="C5:C6"/>
    <mergeCell ref="D5:D6"/>
    <mergeCell ref="E5:E6"/>
    <mergeCell ref="F5:F6"/>
    <mergeCell ref="G5:G6"/>
    <mergeCell ref="M5:M6"/>
    <mergeCell ref="N4:N6"/>
    <mergeCell ref="O4:O6"/>
    <mergeCell ref="P3:P6"/>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Q67"/>
  <sheetViews>
    <sheetView zoomScaleSheetLayoutView="100" workbookViewId="0" topLeftCell="A1">
      <selection activeCell="U18" sqref="U18"/>
    </sheetView>
  </sheetViews>
  <sheetFormatPr defaultColWidth="9.00390625" defaultRowHeight="14.25"/>
  <cols>
    <col min="2" max="2" width="6.00390625" style="0" customWidth="1"/>
    <col min="3" max="3" width="5.25390625" style="0" customWidth="1"/>
    <col min="4" max="4" width="5.00390625" style="0" customWidth="1"/>
    <col min="5" max="5" width="8.00390625" style="0" customWidth="1"/>
    <col min="6" max="6" width="5.625" style="0" customWidth="1"/>
    <col min="7" max="7" width="8.125" style="0" customWidth="1"/>
    <col min="8" max="8" width="7.625" style="0" customWidth="1"/>
    <col min="9" max="9" width="5.875" style="0" customWidth="1"/>
    <col min="10" max="10" width="6.375" style="0" customWidth="1"/>
    <col min="11" max="11" width="5.875" style="0" customWidth="1"/>
    <col min="12" max="12" width="5.50390625" style="0" customWidth="1"/>
    <col min="13" max="13" width="8.00390625" style="0" customWidth="1"/>
    <col min="14" max="14" width="6.375" style="0" customWidth="1"/>
    <col min="15" max="15" width="6.875" style="0" customWidth="1"/>
    <col min="16" max="16" width="8.50390625" style="0" customWidth="1"/>
  </cols>
  <sheetData>
    <row r="1" spans="1:16" ht="21.75">
      <c r="A1" s="22" t="s">
        <v>0</v>
      </c>
      <c r="B1" s="23"/>
      <c r="C1" s="23"/>
      <c r="D1" s="23"/>
      <c r="E1" s="23"/>
      <c r="F1" s="23"/>
      <c r="G1" s="23"/>
      <c r="H1" s="23"/>
      <c r="I1" s="23"/>
      <c r="J1" s="23"/>
      <c r="K1" s="23"/>
      <c r="L1" s="23"/>
      <c r="M1" s="23"/>
      <c r="N1" s="23"/>
      <c r="O1" s="23"/>
      <c r="P1" s="48"/>
    </row>
    <row r="2" spans="1:16" ht="17.25">
      <c r="A2" s="25" t="s">
        <v>483</v>
      </c>
      <c r="B2" s="26"/>
      <c r="C2" s="26"/>
      <c r="D2" s="26"/>
      <c r="E2" s="26"/>
      <c r="F2" s="26"/>
      <c r="G2" s="26"/>
      <c r="H2" s="26"/>
      <c r="I2" s="26"/>
      <c r="J2" s="26"/>
      <c r="K2" s="26"/>
      <c r="L2" s="26"/>
      <c r="M2" s="26"/>
      <c r="N2" s="26"/>
      <c r="O2" s="26"/>
      <c r="P2" s="26"/>
    </row>
    <row r="3" spans="1:17" ht="15">
      <c r="A3" s="28" t="s">
        <v>2</v>
      </c>
      <c r="B3" s="29" t="s">
        <v>3</v>
      </c>
      <c r="C3" s="60" t="s">
        <v>4</v>
      </c>
      <c r="D3" s="60"/>
      <c r="E3" s="60"/>
      <c r="F3" s="60"/>
      <c r="G3" s="60"/>
      <c r="H3" s="60"/>
      <c r="I3" s="60"/>
      <c r="J3" s="60"/>
      <c r="K3" s="60"/>
      <c r="L3" s="60"/>
      <c r="M3" s="60"/>
      <c r="N3" s="29" t="s">
        <v>5</v>
      </c>
      <c r="O3" s="29"/>
      <c r="P3" s="49" t="s">
        <v>6</v>
      </c>
      <c r="Q3" s="59"/>
    </row>
    <row r="4" spans="1:17" ht="15">
      <c r="A4" s="28"/>
      <c r="B4" s="29"/>
      <c r="C4" s="60" t="s">
        <v>7</v>
      </c>
      <c r="D4" s="60"/>
      <c r="E4" s="60"/>
      <c r="F4" s="60" t="s">
        <v>8</v>
      </c>
      <c r="G4" s="60"/>
      <c r="H4" s="60" t="s">
        <v>9</v>
      </c>
      <c r="I4" s="29"/>
      <c r="J4" s="29"/>
      <c r="K4" s="29"/>
      <c r="L4" s="29"/>
      <c r="M4" s="29"/>
      <c r="N4" s="50" t="s">
        <v>10</v>
      </c>
      <c r="O4" s="76" t="s">
        <v>11</v>
      </c>
      <c r="P4" s="52"/>
      <c r="Q4" s="59"/>
    </row>
    <row r="5" spans="1:17" ht="15">
      <c r="A5" s="28"/>
      <c r="B5" s="29"/>
      <c r="C5" s="32" t="s">
        <v>12</v>
      </c>
      <c r="D5" s="61" t="s">
        <v>13</v>
      </c>
      <c r="E5" s="62" t="s">
        <v>14</v>
      </c>
      <c r="F5" s="63" t="s">
        <v>15</v>
      </c>
      <c r="G5" s="62" t="s">
        <v>16</v>
      </c>
      <c r="H5" s="53" t="s">
        <v>17</v>
      </c>
      <c r="I5" s="53"/>
      <c r="J5" s="53" t="s">
        <v>18</v>
      </c>
      <c r="K5" s="53"/>
      <c r="L5" s="53"/>
      <c r="M5" s="62" t="s">
        <v>11</v>
      </c>
      <c r="N5" s="54"/>
      <c r="O5" s="77"/>
      <c r="P5" s="52"/>
      <c r="Q5" s="59"/>
    </row>
    <row r="6" spans="1:17" ht="30.75">
      <c r="A6" s="28"/>
      <c r="B6" s="29"/>
      <c r="C6" s="32"/>
      <c r="D6" s="32"/>
      <c r="E6" s="64"/>
      <c r="F6" s="38"/>
      <c r="G6" s="64"/>
      <c r="H6" s="65" t="s">
        <v>19</v>
      </c>
      <c r="I6" s="78">
        <v>0.9</v>
      </c>
      <c r="J6" s="32" t="s">
        <v>12</v>
      </c>
      <c r="K6" s="61" t="s">
        <v>13</v>
      </c>
      <c r="L6" s="78">
        <v>0.1</v>
      </c>
      <c r="M6" s="64"/>
      <c r="N6" s="57"/>
      <c r="O6" s="77"/>
      <c r="P6" s="58"/>
      <c r="Q6" s="79" t="s">
        <v>330</v>
      </c>
    </row>
    <row r="7" spans="1:17" ht="15">
      <c r="A7" s="66" t="s">
        <v>484</v>
      </c>
      <c r="B7" s="66" t="s">
        <v>485</v>
      </c>
      <c r="C7" s="67">
        <v>100</v>
      </c>
      <c r="D7" s="67">
        <v>90</v>
      </c>
      <c r="E7" s="68">
        <f aca="true" t="shared" si="0" ref="E7:E67">D7*0.1</f>
        <v>9</v>
      </c>
      <c r="F7" s="69">
        <v>89.61</v>
      </c>
      <c r="G7" s="68">
        <f aca="true" t="shared" si="1" ref="G7:G67">F7*0.7</f>
        <v>62.727</v>
      </c>
      <c r="H7" s="70" t="s">
        <v>486</v>
      </c>
      <c r="I7" s="75">
        <f aca="true" t="shared" si="2" ref="I7:I67">H7*0.9</f>
        <v>78.84</v>
      </c>
      <c r="J7" s="75">
        <v>100</v>
      </c>
      <c r="K7" s="75">
        <v>100</v>
      </c>
      <c r="L7" s="75">
        <f aca="true" t="shared" si="3" ref="L7:L67">K7*0.1</f>
        <v>10</v>
      </c>
      <c r="M7" s="68">
        <f aca="true" t="shared" si="4" ref="M7:M67">(I7+L7)*0.2</f>
        <v>17.768</v>
      </c>
      <c r="N7" s="75">
        <v>25</v>
      </c>
      <c r="O7" s="68">
        <f aca="true" t="shared" si="5" ref="O7:O67">N7*0.2</f>
        <v>5</v>
      </c>
      <c r="P7" s="75">
        <f aca="true" t="shared" si="6" ref="P7:P67">E7+G7+M7+O7</f>
        <v>94.495</v>
      </c>
      <c r="Q7" s="59">
        <v>1</v>
      </c>
    </row>
    <row r="8" spans="1:17" ht="15">
      <c r="A8" s="66" t="s">
        <v>487</v>
      </c>
      <c r="B8" s="66" t="s">
        <v>488</v>
      </c>
      <c r="C8" s="67">
        <v>100</v>
      </c>
      <c r="D8" s="71">
        <v>90</v>
      </c>
      <c r="E8" s="68">
        <f t="shared" si="0"/>
        <v>9</v>
      </c>
      <c r="F8" s="69">
        <v>86.96</v>
      </c>
      <c r="G8" s="68">
        <f t="shared" si="1"/>
        <v>60.87199999999999</v>
      </c>
      <c r="H8" s="70" t="s">
        <v>489</v>
      </c>
      <c r="I8" s="75">
        <f t="shared" si="2"/>
        <v>64.8</v>
      </c>
      <c r="J8" s="75">
        <v>100</v>
      </c>
      <c r="K8" s="75">
        <v>100</v>
      </c>
      <c r="L8" s="75">
        <f t="shared" si="3"/>
        <v>10</v>
      </c>
      <c r="M8" s="68">
        <f t="shared" si="4"/>
        <v>14.96</v>
      </c>
      <c r="N8" s="75">
        <v>45</v>
      </c>
      <c r="O8" s="68">
        <f t="shared" si="5"/>
        <v>9</v>
      </c>
      <c r="P8" s="75">
        <f t="shared" si="6"/>
        <v>93.832</v>
      </c>
      <c r="Q8" s="59">
        <v>2</v>
      </c>
    </row>
    <row r="9" spans="1:17" ht="15">
      <c r="A9" s="66" t="s">
        <v>490</v>
      </c>
      <c r="B9" s="66" t="s">
        <v>491</v>
      </c>
      <c r="C9" s="67">
        <v>100</v>
      </c>
      <c r="D9" s="72">
        <v>90</v>
      </c>
      <c r="E9" s="68">
        <f t="shared" si="0"/>
        <v>9</v>
      </c>
      <c r="F9" s="69">
        <v>82.41</v>
      </c>
      <c r="G9" s="68">
        <f t="shared" si="1"/>
        <v>57.68699999999999</v>
      </c>
      <c r="H9" s="70" t="s">
        <v>492</v>
      </c>
      <c r="I9" s="75">
        <f t="shared" si="2"/>
        <v>66.06</v>
      </c>
      <c r="J9" s="75">
        <v>100</v>
      </c>
      <c r="K9" s="75">
        <v>100</v>
      </c>
      <c r="L9" s="75">
        <f t="shared" si="3"/>
        <v>10</v>
      </c>
      <c r="M9" s="68">
        <f t="shared" si="4"/>
        <v>15.212000000000002</v>
      </c>
      <c r="N9" s="75">
        <v>45</v>
      </c>
      <c r="O9" s="68">
        <f t="shared" si="5"/>
        <v>9</v>
      </c>
      <c r="P9" s="75">
        <f t="shared" si="6"/>
        <v>90.89899999999999</v>
      </c>
      <c r="Q9" s="59">
        <v>3</v>
      </c>
    </row>
    <row r="10" spans="1:17" ht="15">
      <c r="A10" s="66" t="s">
        <v>493</v>
      </c>
      <c r="B10" s="66" t="s">
        <v>494</v>
      </c>
      <c r="C10" s="67">
        <v>100</v>
      </c>
      <c r="D10" s="67">
        <v>90</v>
      </c>
      <c r="E10" s="68">
        <f t="shared" si="0"/>
        <v>9</v>
      </c>
      <c r="F10" s="69">
        <v>88.24</v>
      </c>
      <c r="G10" s="68">
        <f t="shared" si="1"/>
        <v>61.767999999999994</v>
      </c>
      <c r="H10" s="73" t="s">
        <v>495</v>
      </c>
      <c r="I10" s="75">
        <f t="shared" si="2"/>
        <v>73.8</v>
      </c>
      <c r="J10" s="75">
        <v>100</v>
      </c>
      <c r="K10" s="75">
        <v>100</v>
      </c>
      <c r="L10" s="75">
        <f t="shared" si="3"/>
        <v>10</v>
      </c>
      <c r="M10" s="68">
        <f t="shared" si="4"/>
        <v>16.76</v>
      </c>
      <c r="N10" s="75">
        <v>10</v>
      </c>
      <c r="O10" s="68">
        <f t="shared" si="5"/>
        <v>2</v>
      </c>
      <c r="P10" s="75">
        <f t="shared" si="6"/>
        <v>89.528</v>
      </c>
      <c r="Q10" s="59">
        <v>4</v>
      </c>
    </row>
    <row r="11" spans="1:17" ht="15">
      <c r="A11" s="66" t="s">
        <v>496</v>
      </c>
      <c r="B11" s="66" t="s">
        <v>497</v>
      </c>
      <c r="C11" s="67">
        <v>100</v>
      </c>
      <c r="D11" s="67">
        <v>90</v>
      </c>
      <c r="E11" s="68">
        <f t="shared" si="0"/>
        <v>9</v>
      </c>
      <c r="F11" s="69">
        <v>88.93</v>
      </c>
      <c r="G11" s="68">
        <f t="shared" si="1"/>
        <v>62.251</v>
      </c>
      <c r="H11" s="73">
        <v>78.3</v>
      </c>
      <c r="I11" s="75">
        <f t="shared" si="2"/>
        <v>70.47</v>
      </c>
      <c r="J11" s="75">
        <v>100</v>
      </c>
      <c r="K11" s="75">
        <v>100</v>
      </c>
      <c r="L11" s="75">
        <f t="shared" si="3"/>
        <v>10</v>
      </c>
      <c r="M11" s="68">
        <f t="shared" si="4"/>
        <v>16.094</v>
      </c>
      <c r="N11" s="75">
        <v>10</v>
      </c>
      <c r="O11" s="68">
        <f t="shared" si="5"/>
        <v>2</v>
      </c>
      <c r="P11" s="75">
        <f t="shared" si="6"/>
        <v>89.345</v>
      </c>
      <c r="Q11" s="59">
        <v>5</v>
      </c>
    </row>
    <row r="12" spans="1:17" ht="15">
      <c r="A12" s="66" t="s">
        <v>498</v>
      </c>
      <c r="B12" s="66" t="s">
        <v>499</v>
      </c>
      <c r="C12" s="67">
        <v>100</v>
      </c>
      <c r="D12" s="47">
        <v>90</v>
      </c>
      <c r="E12" s="68">
        <f t="shared" si="0"/>
        <v>9</v>
      </c>
      <c r="F12" s="69">
        <v>87.96</v>
      </c>
      <c r="G12" s="68">
        <f t="shared" si="1"/>
        <v>61.57199999999999</v>
      </c>
      <c r="H12" s="73" t="s">
        <v>500</v>
      </c>
      <c r="I12" s="75">
        <f t="shared" si="2"/>
        <v>60.660000000000004</v>
      </c>
      <c r="J12" s="75">
        <v>100</v>
      </c>
      <c r="K12" s="75">
        <v>100</v>
      </c>
      <c r="L12" s="75">
        <f t="shared" si="3"/>
        <v>10</v>
      </c>
      <c r="M12" s="68">
        <f t="shared" si="4"/>
        <v>14.132</v>
      </c>
      <c r="N12" s="75">
        <v>20</v>
      </c>
      <c r="O12" s="68">
        <f t="shared" si="5"/>
        <v>4</v>
      </c>
      <c r="P12" s="75">
        <f t="shared" si="6"/>
        <v>88.704</v>
      </c>
      <c r="Q12" s="59">
        <v>6</v>
      </c>
    </row>
    <row r="13" spans="1:17" ht="15">
      <c r="A13" s="66" t="s">
        <v>501</v>
      </c>
      <c r="B13" s="66" t="s">
        <v>502</v>
      </c>
      <c r="C13" s="67">
        <v>100</v>
      </c>
      <c r="D13" s="47">
        <v>90</v>
      </c>
      <c r="E13" s="68">
        <f t="shared" si="0"/>
        <v>9</v>
      </c>
      <c r="F13" s="69">
        <v>84.33</v>
      </c>
      <c r="G13" s="68">
        <f t="shared" si="1"/>
        <v>59.03099999999999</v>
      </c>
      <c r="H13" s="70" t="s">
        <v>503</v>
      </c>
      <c r="I13" s="75">
        <f t="shared" si="2"/>
        <v>72.72</v>
      </c>
      <c r="J13" s="75">
        <v>100</v>
      </c>
      <c r="K13" s="75">
        <v>100</v>
      </c>
      <c r="L13" s="75">
        <f t="shared" si="3"/>
        <v>10</v>
      </c>
      <c r="M13" s="68">
        <f t="shared" si="4"/>
        <v>16.544</v>
      </c>
      <c r="N13" s="75">
        <v>20</v>
      </c>
      <c r="O13" s="68">
        <f t="shared" si="5"/>
        <v>4</v>
      </c>
      <c r="P13" s="75">
        <f t="shared" si="6"/>
        <v>88.57499999999999</v>
      </c>
      <c r="Q13" s="59">
        <v>7</v>
      </c>
    </row>
    <row r="14" spans="1:17" ht="15">
      <c r="A14" s="66" t="s">
        <v>504</v>
      </c>
      <c r="B14" s="66" t="s">
        <v>505</v>
      </c>
      <c r="C14" s="67">
        <v>100</v>
      </c>
      <c r="D14" s="74">
        <v>90</v>
      </c>
      <c r="E14" s="68">
        <f t="shared" si="0"/>
        <v>9</v>
      </c>
      <c r="F14" s="69">
        <v>90.69</v>
      </c>
      <c r="G14" s="68">
        <f t="shared" si="1"/>
        <v>63.483</v>
      </c>
      <c r="H14" s="70" t="s">
        <v>506</v>
      </c>
      <c r="I14" s="75">
        <f t="shared" si="2"/>
        <v>69.03</v>
      </c>
      <c r="J14" s="75">
        <v>100</v>
      </c>
      <c r="K14" s="75">
        <v>100</v>
      </c>
      <c r="L14" s="75">
        <f t="shared" si="3"/>
        <v>10</v>
      </c>
      <c r="M14" s="68">
        <f t="shared" si="4"/>
        <v>15.806000000000001</v>
      </c>
      <c r="N14" s="75"/>
      <c r="O14" s="68">
        <f t="shared" si="5"/>
        <v>0</v>
      </c>
      <c r="P14" s="75">
        <f t="shared" si="6"/>
        <v>88.289</v>
      </c>
      <c r="Q14" s="59">
        <v>8</v>
      </c>
    </row>
    <row r="15" spans="1:17" ht="15">
      <c r="A15" s="66" t="s">
        <v>507</v>
      </c>
      <c r="B15" s="66" t="s">
        <v>508</v>
      </c>
      <c r="C15" s="67">
        <v>100</v>
      </c>
      <c r="D15" s="47">
        <v>90</v>
      </c>
      <c r="E15" s="68">
        <f t="shared" si="0"/>
        <v>9</v>
      </c>
      <c r="F15" s="69">
        <v>89.96</v>
      </c>
      <c r="G15" s="68">
        <f t="shared" si="1"/>
        <v>62.971999999999994</v>
      </c>
      <c r="H15" s="73">
        <v>77.7</v>
      </c>
      <c r="I15" s="75">
        <f t="shared" si="2"/>
        <v>69.93</v>
      </c>
      <c r="J15" s="75">
        <v>100</v>
      </c>
      <c r="K15" s="75">
        <v>100</v>
      </c>
      <c r="L15" s="75">
        <f t="shared" si="3"/>
        <v>10</v>
      </c>
      <c r="M15" s="68">
        <f t="shared" si="4"/>
        <v>15.986000000000002</v>
      </c>
      <c r="N15" s="75"/>
      <c r="O15" s="68">
        <f t="shared" si="5"/>
        <v>0</v>
      </c>
      <c r="P15" s="75">
        <f t="shared" si="6"/>
        <v>87.958</v>
      </c>
      <c r="Q15" s="59">
        <v>9</v>
      </c>
    </row>
    <row r="16" spans="1:17" ht="15">
      <c r="A16" s="66" t="s">
        <v>509</v>
      </c>
      <c r="B16" s="66" t="s">
        <v>510</v>
      </c>
      <c r="C16" s="67">
        <v>100</v>
      </c>
      <c r="D16" s="47">
        <v>90</v>
      </c>
      <c r="E16" s="68">
        <f t="shared" si="0"/>
        <v>9</v>
      </c>
      <c r="F16" s="69">
        <v>89.24</v>
      </c>
      <c r="G16" s="68">
        <f t="shared" si="1"/>
        <v>62.46799999999999</v>
      </c>
      <c r="H16" s="70" t="s">
        <v>511</v>
      </c>
      <c r="I16" s="75">
        <f t="shared" si="2"/>
        <v>72.27</v>
      </c>
      <c r="J16" s="75">
        <v>100</v>
      </c>
      <c r="K16" s="75">
        <v>100</v>
      </c>
      <c r="L16" s="75">
        <f t="shared" si="3"/>
        <v>10</v>
      </c>
      <c r="M16" s="68">
        <f t="shared" si="4"/>
        <v>16.454</v>
      </c>
      <c r="N16" s="75"/>
      <c r="O16" s="68">
        <f t="shared" si="5"/>
        <v>0</v>
      </c>
      <c r="P16" s="75">
        <f t="shared" si="6"/>
        <v>87.922</v>
      </c>
      <c r="Q16" s="59">
        <v>10</v>
      </c>
    </row>
    <row r="17" spans="1:17" ht="15">
      <c r="A17" s="66" t="s">
        <v>512</v>
      </c>
      <c r="B17" s="66" t="s">
        <v>513</v>
      </c>
      <c r="C17" s="67">
        <v>100</v>
      </c>
      <c r="D17" s="47">
        <v>90</v>
      </c>
      <c r="E17" s="68">
        <f t="shared" si="0"/>
        <v>9</v>
      </c>
      <c r="F17" s="69">
        <v>89.56</v>
      </c>
      <c r="G17" s="68">
        <f t="shared" si="1"/>
        <v>62.692</v>
      </c>
      <c r="H17" s="73" t="s">
        <v>514</v>
      </c>
      <c r="I17" s="75">
        <f t="shared" si="2"/>
        <v>68.31</v>
      </c>
      <c r="J17" s="75">
        <v>100</v>
      </c>
      <c r="K17" s="75">
        <v>100</v>
      </c>
      <c r="L17" s="75">
        <f t="shared" si="3"/>
        <v>10</v>
      </c>
      <c r="M17" s="68">
        <f t="shared" si="4"/>
        <v>15.662</v>
      </c>
      <c r="N17" s="75"/>
      <c r="O17" s="68">
        <f t="shared" si="5"/>
        <v>0</v>
      </c>
      <c r="P17" s="75">
        <f t="shared" si="6"/>
        <v>87.35400000000001</v>
      </c>
      <c r="Q17" s="59">
        <v>11</v>
      </c>
    </row>
    <row r="18" spans="1:17" ht="15">
      <c r="A18" s="66" t="s">
        <v>515</v>
      </c>
      <c r="B18" s="66" t="s">
        <v>516</v>
      </c>
      <c r="C18" s="67">
        <v>100</v>
      </c>
      <c r="D18" s="74">
        <v>90</v>
      </c>
      <c r="E18" s="68">
        <f t="shared" si="0"/>
        <v>9</v>
      </c>
      <c r="F18" s="69">
        <v>88.16</v>
      </c>
      <c r="G18" s="68">
        <f t="shared" si="1"/>
        <v>61.711999999999996</v>
      </c>
      <c r="H18" s="70" t="s">
        <v>517</v>
      </c>
      <c r="I18" s="75">
        <f t="shared" si="2"/>
        <v>72.36000000000001</v>
      </c>
      <c r="J18" s="75">
        <v>100</v>
      </c>
      <c r="K18" s="75">
        <v>100</v>
      </c>
      <c r="L18" s="75">
        <f t="shared" si="3"/>
        <v>10</v>
      </c>
      <c r="M18" s="68">
        <f t="shared" si="4"/>
        <v>16.472000000000005</v>
      </c>
      <c r="N18" s="75"/>
      <c r="O18" s="68">
        <f t="shared" si="5"/>
        <v>0</v>
      </c>
      <c r="P18" s="75">
        <f t="shared" si="6"/>
        <v>87.184</v>
      </c>
      <c r="Q18" s="59">
        <v>12</v>
      </c>
    </row>
    <row r="19" spans="1:17" ht="15">
      <c r="A19" s="66" t="s">
        <v>518</v>
      </c>
      <c r="B19" s="66" t="s">
        <v>519</v>
      </c>
      <c r="C19" s="67">
        <v>100</v>
      </c>
      <c r="D19" s="47">
        <v>90</v>
      </c>
      <c r="E19" s="68">
        <f t="shared" si="0"/>
        <v>9</v>
      </c>
      <c r="F19" s="69">
        <v>85.61</v>
      </c>
      <c r="G19" s="68">
        <f t="shared" si="1"/>
        <v>59.92699999999999</v>
      </c>
      <c r="H19" s="73" t="s">
        <v>520</v>
      </c>
      <c r="I19" s="75">
        <f t="shared" si="2"/>
        <v>81.27</v>
      </c>
      <c r="J19" s="75">
        <v>100</v>
      </c>
      <c r="K19" s="75">
        <v>100</v>
      </c>
      <c r="L19" s="75">
        <f t="shared" si="3"/>
        <v>10</v>
      </c>
      <c r="M19" s="68">
        <f t="shared" si="4"/>
        <v>18.254</v>
      </c>
      <c r="N19" s="75"/>
      <c r="O19" s="68">
        <f t="shared" si="5"/>
        <v>0</v>
      </c>
      <c r="P19" s="75">
        <f t="shared" si="6"/>
        <v>87.181</v>
      </c>
      <c r="Q19" s="59">
        <v>13</v>
      </c>
    </row>
    <row r="20" spans="1:17" ht="15">
      <c r="A20" s="66" t="s">
        <v>521</v>
      </c>
      <c r="B20" s="66" t="s">
        <v>522</v>
      </c>
      <c r="C20" s="67">
        <v>100</v>
      </c>
      <c r="D20" s="47">
        <v>90</v>
      </c>
      <c r="E20" s="68">
        <f t="shared" si="0"/>
        <v>9</v>
      </c>
      <c r="F20" s="69">
        <v>88.37</v>
      </c>
      <c r="G20" s="68">
        <f t="shared" si="1"/>
        <v>61.859</v>
      </c>
      <c r="H20" s="73" t="s">
        <v>523</v>
      </c>
      <c r="I20" s="75">
        <f t="shared" si="2"/>
        <v>69.57</v>
      </c>
      <c r="J20" s="75">
        <v>100</v>
      </c>
      <c r="K20" s="75">
        <v>100</v>
      </c>
      <c r="L20" s="75">
        <f t="shared" si="3"/>
        <v>10</v>
      </c>
      <c r="M20" s="68">
        <f t="shared" si="4"/>
        <v>15.914</v>
      </c>
      <c r="N20" s="75"/>
      <c r="O20" s="68">
        <f t="shared" si="5"/>
        <v>0</v>
      </c>
      <c r="P20" s="75">
        <f t="shared" si="6"/>
        <v>86.77300000000001</v>
      </c>
      <c r="Q20" s="59">
        <v>14</v>
      </c>
    </row>
    <row r="21" spans="1:17" ht="15">
      <c r="A21" s="66" t="s">
        <v>524</v>
      </c>
      <c r="B21" s="66" t="s">
        <v>525</v>
      </c>
      <c r="C21" s="67">
        <v>100</v>
      </c>
      <c r="D21" s="75">
        <v>90</v>
      </c>
      <c r="E21" s="68">
        <f t="shared" si="0"/>
        <v>9</v>
      </c>
      <c r="F21" s="69">
        <v>85.74</v>
      </c>
      <c r="G21" s="68">
        <f t="shared" si="1"/>
        <v>60.017999999999994</v>
      </c>
      <c r="H21" s="70" t="s">
        <v>526</v>
      </c>
      <c r="I21" s="75">
        <f t="shared" si="2"/>
        <v>67.41000000000001</v>
      </c>
      <c r="J21" s="75">
        <v>100</v>
      </c>
      <c r="K21" s="75">
        <v>100</v>
      </c>
      <c r="L21" s="75">
        <f t="shared" si="3"/>
        <v>10</v>
      </c>
      <c r="M21" s="68">
        <f t="shared" si="4"/>
        <v>15.482000000000003</v>
      </c>
      <c r="N21" s="75">
        <v>10</v>
      </c>
      <c r="O21" s="68">
        <f t="shared" si="5"/>
        <v>2</v>
      </c>
      <c r="P21" s="75">
        <f t="shared" si="6"/>
        <v>86.5</v>
      </c>
      <c r="Q21" s="59">
        <v>15</v>
      </c>
    </row>
    <row r="22" spans="1:17" ht="15">
      <c r="A22" s="66" t="s">
        <v>527</v>
      </c>
      <c r="B22" s="66" t="s">
        <v>528</v>
      </c>
      <c r="C22" s="67">
        <v>100</v>
      </c>
      <c r="D22" s="47">
        <v>90</v>
      </c>
      <c r="E22" s="68">
        <f t="shared" si="0"/>
        <v>9</v>
      </c>
      <c r="F22" s="69">
        <v>88.41</v>
      </c>
      <c r="G22" s="68">
        <f t="shared" si="1"/>
        <v>61.88699999999999</v>
      </c>
      <c r="H22" s="73" t="s">
        <v>529</v>
      </c>
      <c r="I22" s="75">
        <f t="shared" si="2"/>
        <v>67.68</v>
      </c>
      <c r="J22" s="75">
        <v>100</v>
      </c>
      <c r="K22" s="75">
        <v>100</v>
      </c>
      <c r="L22" s="75">
        <f t="shared" si="3"/>
        <v>10</v>
      </c>
      <c r="M22" s="68">
        <f t="shared" si="4"/>
        <v>15.536000000000001</v>
      </c>
      <c r="N22" s="75"/>
      <c r="O22" s="68">
        <f t="shared" si="5"/>
        <v>0</v>
      </c>
      <c r="P22" s="75">
        <f t="shared" si="6"/>
        <v>86.423</v>
      </c>
      <c r="Q22" s="59">
        <v>16</v>
      </c>
    </row>
    <row r="23" spans="1:17" ht="15">
      <c r="A23" s="66" t="s">
        <v>530</v>
      </c>
      <c r="B23" s="66" t="s">
        <v>531</v>
      </c>
      <c r="C23" s="67">
        <v>100</v>
      </c>
      <c r="D23" s="75">
        <v>90</v>
      </c>
      <c r="E23" s="68">
        <f t="shared" si="0"/>
        <v>9</v>
      </c>
      <c r="F23" s="69">
        <v>86.87</v>
      </c>
      <c r="G23" s="68">
        <f t="shared" si="1"/>
        <v>60.809</v>
      </c>
      <c r="H23" s="70" t="s">
        <v>532</v>
      </c>
      <c r="I23" s="75">
        <f t="shared" si="2"/>
        <v>72.09</v>
      </c>
      <c r="J23" s="75">
        <v>100</v>
      </c>
      <c r="K23" s="75">
        <v>100</v>
      </c>
      <c r="L23" s="75">
        <f t="shared" si="3"/>
        <v>10</v>
      </c>
      <c r="M23" s="68">
        <f t="shared" si="4"/>
        <v>16.418000000000003</v>
      </c>
      <c r="N23" s="75"/>
      <c r="O23" s="68">
        <f t="shared" si="5"/>
        <v>0</v>
      </c>
      <c r="P23" s="75">
        <f t="shared" si="6"/>
        <v>86.227</v>
      </c>
      <c r="Q23" s="59">
        <v>17</v>
      </c>
    </row>
    <row r="24" spans="1:17" ht="15">
      <c r="A24" s="66" t="s">
        <v>533</v>
      </c>
      <c r="B24" s="66" t="s">
        <v>534</v>
      </c>
      <c r="C24" s="67">
        <v>100</v>
      </c>
      <c r="D24" s="74">
        <v>90</v>
      </c>
      <c r="E24" s="68">
        <f t="shared" si="0"/>
        <v>9</v>
      </c>
      <c r="F24" s="69">
        <v>88.03</v>
      </c>
      <c r="G24" s="68">
        <f t="shared" si="1"/>
        <v>61.620999999999995</v>
      </c>
      <c r="H24" s="70">
        <v>75.2</v>
      </c>
      <c r="I24" s="75">
        <f t="shared" si="2"/>
        <v>67.68</v>
      </c>
      <c r="J24" s="75">
        <v>100</v>
      </c>
      <c r="K24" s="75">
        <v>100</v>
      </c>
      <c r="L24" s="75">
        <f t="shared" si="3"/>
        <v>10</v>
      </c>
      <c r="M24" s="68">
        <f t="shared" si="4"/>
        <v>15.536000000000001</v>
      </c>
      <c r="N24" s="75"/>
      <c r="O24" s="68">
        <f t="shared" si="5"/>
        <v>0</v>
      </c>
      <c r="P24" s="75">
        <f t="shared" si="6"/>
        <v>86.157</v>
      </c>
      <c r="Q24" s="59">
        <v>18</v>
      </c>
    </row>
    <row r="25" spans="1:17" ht="15">
      <c r="A25" s="66" t="s">
        <v>535</v>
      </c>
      <c r="B25" s="66" t="s">
        <v>536</v>
      </c>
      <c r="C25" s="67">
        <v>100</v>
      </c>
      <c r="D25" s="74">
        <v>90</v>
      </c>
      <c r="E25" s="68">
        <f t="shared" si="0"/>
        <v>9</v>
      </c>
      <c r="F25" s="69">
        <v>79.14</v>
      </c>
      <c r="G25" s="68">
        <f t="shared" si="1"/>
        <v>55.397999999999996</v>
      </c>
      <c r="H25" s="70" t="s">
        <v>537</v>
      </c>
      <c r="I25" s="75">
        <f t="shared" si="2"/>
        <v>88.02</v>
      </c>
      <c r="J25" s="75">
        <v>100</v>
      </c>
      <c r="K25" s="75">
        <v>100</v>
      </c>
      <c r="L25" s="75">
        <f t="shared" si="3"/>
        <v>10</v>
      </c>
      <c r="M25" s="68">
        <f t="shared" si="4"/>
        <v>19.604</v>
      </c>
      <c r="N25" s="75">
        <v>10</v>
      </c>
      <c r="O25" s="68">
        <f t="shared" si="5"/>
        <v>2</v>
      </c>
      <c r="P25" s="75">
        <f t="shared" si="6"/>
        <v>86.002</v>
      </c>
      <c r="Q25" s="59">
        <v>19</v>
      </c>
    </row>
    <row r="26" spans="1:17" ht="15">
      <c r="A26" s="66" t="s">
        <v>538</v>
      </c>
      <c r="B26" s="66" t="s">
        <v>539</v>
      </c>
      <c r="C26" s="67">
        <v>100</v>
      </c>
      <c r="D26" s="47">
        <v>90</v>
      </c>
      <c r="E26" s="68">
        <f t="shared" si="0"/>
        <v>9</v>
      </c>
      <c r="F26" s="69">
        <v>86.16</v>
      </c>
      <c r="G26" s="68">
        <f t="shared" si="1"/>
        <v>60.31199999999999</v>
      </c>
      <c r="H26" s="70" t="s">
        <v>540</v>
      </c>
      <c r="I26" s="75">
        <f t="shared" si="2"/>
        <v>73.17</v>
      </c>
      <c r="J26" s="75">
        <v>100</v>
      </c>
      <c r="K26" s="75">
        <v>100</v>
      </c>
      <c r="L26" s="75">
        <f t="shared" si="3"/>
        <v>10</v>
      </c>
      <c r="M26" s="68">
        <f t="shared" si="4"/>
        <v>16.634</v>
      </c>
      <c r="N26" s="75"/>
      <c r="O26" s="68">
        <f t="shared" si="5"/>
        <v>0</v>
      </c>
      <c r="P26" s="75">
        <f t="shared" si="6"/>
        <v>85.94599999999998</v>
      </c>
      <c r="Q26" s="59">
        <v>20</v>
      </c>
    </row>
    <row r="27" spans="1:17" ht="15">
      <c r="A27" s="66" t="s">
        <v>541</v>
      </c>
      <c r="B27" s="66" t="s">
        <v>542</v>
      </c>
      <c r="C27" s="67">
        <v>100</v>
      </c>
      <c r="D27" s="47">
        <v>90</v>
      </c>
      <c r="E27" s="68">
        <f t="shared" si="0"/>
        <v>9</v>
      </c>
      <c r="F27" s="69">
        <v>87.06</v>
      </c>
      <c r="G27" s="68">
        <f t="shared" si="1"/>
        <v>60.942</v>
      </c>
      <c r="H27" s="73" t="s">
        <v>543</v>
      </c>
      <c r="I27" s="75">
        <f t="shared" si="2"/>
        <v>69.84</v>
      </c>
      <c r="J27" s="75">
        <v>100</v>
      </c>
      <c r="K27" s="75">
        <v>100</v>
      </c>
      <c r="L27" s="75">
        <f t="shared" si="3"/>
        <v>10</v>
      </c>
      <c r="M27" s="68">
        <f t="shared" si="4"/>
        <v>15.968000000000002</v>
      </c>
      <c r="N27" s="75"/>
      <c r="O27" s="68">
        <f t="shared" si="5"/>
        <v>0</v>
      </c>
      <c r="P27" s="75">
        <f t="shared" si="6"/>
        <v>85.91000000000001</v>
      </c>
      <c r="Q27" s="59">
        <v>21</v>
      </c>
    </row>
    <row r="28" spans="1:17" ht="15">
      <c r="A28" s="66" t="s">
        <v>544</v>
      </c>
      <c r="B28" s="66" t="s">
        <v>545</v>
      </c>
      <c r="C28" s="67">
        <v>100</v>
      </c>
      <c r="D28" s="47">
        <v>90</v>
      </c>
      <c r="E28" s="68">
        <f t="shared" si="0"/>
        <v>9</v>
      </c>
      <c r="F28" s="69">
        <v>86.93</v>
      </c>
      <c r="G28" s="68">
        <f t="shared" si="1"/>
        <v>60.851</v>
      </c>
      <c r="H28" s="73" t="s">
        <v>546</v>
      </c>
      <c r="I28" s="75">
        <f t="shared" si="2"/>
        <v>68.03999999999999</v>
      </c>
      <c r="J28" s="75">
        <v>100</v>
      </c>
      <c r="K28" s="75">
        <v>100</v>
      </c>
      <c r="L28" s="75">
        <f t="shared" si="3"/>
        <v>10</v>
      </c>
      <c r="M28" s="68">
        <f t="shared" si="4"/>
        <v>15.607999999999999</v>
      </c>
      <c r="N28" s="75"/>
      <c r="O28" s="68">
        <f t="shared" si="5"/>
        <v>0</v>
      </c>
      <c r="P28" s="75">
        <f t="shared" si="6"/>
        <v>85.459</v>
      </c>
      <c r="Q28" s="59">
        <v>22</v>
      </c>
    </row>
    <row r="29" spans="1:17" ht="15">
      <c r="A29" s="66" t="s">
        <v>547</v>
      </c>
      <c r="B29" s="66" t="s">
        <v>548</v>
      </c>
      <c r="C29" s="67">
        <v>100</v>
      </c>
      <c r="D29" s="75">
        <v>90</v>
      </c>
      <c r="E29" s="68">
        <f t="shared" si="0"/>
        <v>9</v>
      </c>
      <c r="F29" s="69">
        <v>86.49</v>
      </c>
      <c r="G29" s="68">
        <f t="shared" si="1"/>
        <v>60.54299999999999</v>
      </c>
      <c r="H29" s="70" t="s">
        <v>549</v>
      </c>
      <c r="I29" s="75">
        <f t="shared" si="2"/>
        <v>69.39</v>
      </c>
      <c r="J29" s="75">
        <v>100</v>
      </c>
      <c r="K29" s="75">
        <v>100</v>
      </c>
      <c r="L29" s="75">
        <f t="shared" si="3"/>
        <v>10</v>
      </c>
      <c r="M29" s="68">
        <f t="shared" si="4"/>
        <v>15.878</v>
      </c>
      <c r="N29" s="75"/>
      <c r="O29" s="68">
        <f t="shared" si="5"/>
        <v>0</v>
      </c>
      <c r="P29" s="75">
        <f t="shared" si="6"/>
        <v>85.42099999999999</v>
      </c>
      <c r="Q29" s="59">
        <v>23</v>
      </c>
    </row>
    <row r="30" spans="1:17" ht="15">
      <c r="A30" s="66" t="s">
        <v>550</v>
      </c>
      <c r="B30" s="66" t="s">
        <v>551</v>
      </c>
      <c r="C30" s="67">
        <v>100</v>
      </c>
      <c r="D30" s="75">
        <v>90</v>
      </c>
      <c r="E30" s="68">
        <f t="shared" si="0"/>
        <v>9</v>
      </c>
      <c r="F30" s="69">
        <v>88.26</v>
      </c>
      <c r="G30" s="68">
        <f t="shared" si="1"/>
        <v>61.782</v>
      </c>
      <c r="H30" s="70" t="s">
        <v>552</v>
      </c>
      <c r="I30" s="75">
        <f t="shared" si="2"/>
        <v>63</v>
      </c>
      <c r="J30" s="75">
        <v>100</v>
      </c>
      <c r="K30" s="75">
        <v>100</v>
      </c>
      <c r="L30" s="75">
        <f t="shared" si="3"/>
        <v>10</v>
      </c>
      <c r="M30" s="68">
        <f t="shared" si="4"/>
        <v>14.600000000000001</v>
      </c>
      <c r="N30" s="75"/>
      <c r="O30" s="68">
        <f t="shared" si="5"/>
        <v>0</v>
      </c>
      <c r="P30" s="75">
        <f t="shared" si="6"/>
        <v>85.382</v>
      </c>
      <c r="Q30" s="59">
        <v>24</v>
      </c>
    </row>
    <row r="31" spans="1:17" ht="15">
      <c r="A31" s="66" t="s">
        <v>553</v>
      </c>
      <c r="B31" s="66" t="s">
        <v>554</v>
      </c>
      <c r="C31" s="67">
        <v>100</v>
      </c>
      <c r="D31" s="47">
        <v>90</v>
      </c>
      <c r="E31" s="68">
        <f t="shared" si="0"/>
        <v>9</v>
      </c>
      <c r="F31" s="69">
        <v>81.83</v>
      </c>
      <c r="G31" s="68">
        <f t="shared" si="1"/>
        <v>57.28099999999999</v>
      </c>
      <c r="H31" s="73" t="s">
        <v>555</v>
      </c>
      <c r="I31" s="75">
        <f t="shared" si="2"/>
        <v>73.71000000000001</v>
      </c>
      <c r="J31" s="75">
        <v>100</v>
      </c>
      <c r="K31" s="75">
        <v>100</v>
      </c>
      <c r="L31" s="75">
        <f t="shared" si="3"/>
        <v>10</v>
      </c>
      <c r="M31" s="68">
        <f t="shared" si="4"/>
        <v>16.742</v>
      </c>
      <c r="N31" s="75">
        <v>10</v>
      </c>
      <c r="O31" s="68">
        <f t="shared" si="5"/>
        <v>2</v>
      </c>
      <c r="P31" s="75">
        <f t="shared" si="6"/>
        <v>85.023</v>
      </c>
      <c r="Q31" s="59">
        <v>25</v>
      </c>
    </row>
    <row r="32" spans="1:17" ht="15">
      <c r="A32" s="66" t="s">
        <v>556</v>
      </c>
      <c r="B32" s="66" t="s">
        <v>557</v>
      </c>
      <c r="C32" s="67">
        <v>100</v>
      </c>
      <c r="D32" s="47">
        <v>90</v>
      </c>
      <c r="E32" s="68">
        <f t="shared" si="0"/>
        <v>9</v>
      </c>
      <c r="F32" s="69">
        <v>85.83</v>
      </c>
      <c r="G32" s="68">
        <f t="shared" si="1"/>
        <v>60.080999999999996</v>
      </c>
      <c r="H32" s="73" t="s">
        <v>558</v>
      </c>
      <c r="I32" s="75">
        <f t="shared" si="2"/>
        <v>68.58</v>
      </c>
      <c r="J32" s="75">
        <v>100</v>
      </c>
      <c r="K32" s="75">
        <v>100</v>
      </c>
      <c r="L32" s="75">
        <f t="shared" si="3"/>
        <v>10</v>
      </c>
      <c r="M32" s="68">
        <f t="shared" si="4"/>
        <v>15.716000000000001</v>
      </c>
      <c r="N32" s="75"/>
      <c r="O32" s="68">
        <f t="shared" si="5"/>
        <v>0</v>
      </c>
      <c r="P32" s="75">
        <f t="shared" si="6"/>
        <v>84.797</v>
      </c>
      <c r="Q32" s="59">
        <v>26</v>
      </c>
    </row>
    <row r="33" spans="1:17" ht="15">
      <c r="A33" s="66" t="s">
        <v>559</v>
      </c>
      <c r="B33" s="66" t="s">
        <v>560</v>
      </c>
      <c r="C33" s="67">
        <v>100</v>
      </c>
      <c r="D33" s="47">
        <v>90</v>
      </c>
      <c r="E33" s="68">
        <f t="shared" si="0"/>
        <v>9</v>
      </c>
      <c r="F33" s="69">
        <v>85.29</v>
      </c>
      <c r="G33" s="68">
        <f t="shared" si="1"/>
        <v>59.703</v>
      </c>
      <c r="H33" s="73" t="s">
        <v>529</v>
      </c>
      <c r="I33" s="75">
        <f t="shared" si="2"/>
        <v>67.68</v>
      </c>
      <c r="J33" s="75">
        <v>100</v>
      </c>
      <c r="K33" s="75">
        <v>100</v>
      </c>
      <c r="L33" s="75">
        <f t="shared" si="3"/>
        <v>10</v>
      </c>
      <c r="M33" s="68">
        <f t="shared" si="4"/>
        <v>15.536000000000001</v>
      </c>
      <c r="N33" s="75"/>
      <c r="O33" s="68">
        <f t="shared" si="5"/>
        <v>0</v>
      </c>
      <c r="P33" s="75">
        <f t="shared" si="6"/>
        <v>84.239</v>
      </c>
      <c r="Q33" s="59">
        <v>27</v>
      </c>
    </row>
    <row r="34" spans="1:17" ht="15">
      <c r="A34" s="66" t="s">
        <v>561</v>
      </c>
      <c r="B34" s="66" t="s">
        <v>562</v>
      </c>
      <c r="C34" s="67">
        <v>100</v>
      </c>
      <c r="D34" s="74">
        <v>90</v>
      </c>
      <c r="E34" s="68">
        <f t="shared" si="0"/>
        <v>9</v>
      </c>
      <c r="F34" s="69">
        <v>85.27</v>
      </c>
      <c r="G34" s="68">
        <f t="shared" si="1"/>
        <v>59.68899999999999</v>
      </c>
      <c r="H34" s="70">
        <v>75.2</v>
      </c>
      <c r="I34" s="75">
        <f t="shared" si="2"/>
        <v>67.68</v>
      </c>
      <c r="J34" s="75">
        <v>100</v>
      </c>
      <c r="K34" s="75">
        <v>100</v>
      </c>
      <c r="L34" s="75">
        <f t="shared" si="3"/>
        <v>10</v>
      </c>
      <c r="M34" s="68">
        <f t="shared" si="4"/>
        <v>15.536000000000001</v>
      </c>
      <c r="N34" s="75"/>
      <c r="O34" s="68">
        <f t="shared" si="5"/>
        <v>0</v>
      </c>
      <c r="P34" s="75">
        <f t="shared" si="6"/>
        <v>84.225</v>
      </c>
      <c r="Q34" s="59">
        <v>28</v>
      </c>
    </row>
    <row r="35" spans="1:17" ht="15">
      <c r="A35" s="66" t="s">
        <v>563</v>
      </c>
      <c r="B35" s="66" t="s">
        <v>564</v>
      </c>
      <c r="C35" s="67">
        <v>100</v>
      </c>
      <c r="D35" s="75">
        <v>90</v>
      </c>
      <c r="E35" s="68">
        <f t="shared" si="0"/>
        <v>9</v>
      </c>
      <c r="F35" s="69">
        <v>85.86</v>
      </c>
      <c r="G35" s="68">
        <f t="shared" si="1"/>
        <v>60.102</v>
      </c>
      <c r="H35" s="70" t="s">
        <v>565</v>
      </c>
      <c r="I35" s="75">
        <f t="shared" si="2"/>
        <v>65.61000000000001</v>
      </c>
      <c r="J35" s="75">
        <v>100</v>
      </c>
      <c r="K35" s="75">
        <v>100</v>
      </c>
      <c r="L35" s="75">
        <f t="shared" si="3"/>
        <v>10</v>
      </c>
      <c r="M35" s="68">
        <f t="shared" si="4"/>
        <v>15.122000000000003</v>
      </c>
      <c r="N35" s="75"/>
      <c r="O35" s="68">
        <f t="shared" si="5"/>
        <v>0</v>
      </c>
      <c r="P35" s="75">
        <f t="shared" si="6"/>
        <v>84.224</v>
      </c>
      <c r="Q35" s="59">
        <v>29</v>
      </c>
    </row>
    <row r="36" spans="1:17" ht="15">
      <c r="A36" s="66" t="s">
        <v>566</v>
      </c>
      <c r="B36" s="66" t="s">
        <v>567</v>
      </c>
      <c r="C36" s="67">
        <v>100</v>
      </c>
      <c r="D36" s="47">
        <v>90</v>
      </c>
      <c r="E36" s="68">
        <f t="shared" si="0"/>
        <v>9</v>
      </c>
      <c r="F36" s="69">
        <v>86.86</v>
      </c>
      <c r="G36" s="68">
        <f t="shared" si="1"/>
        <v>60.80199999999999</v>
      </c>
      <c r="H36" s="73" t="s">
        <v>568</v>
      </c>
      <c r="I36" s="75">
        <f t="shared" si="2"/>
        <v>62.1</v>
      </c>
      <c r="J36" s="75">
        <v>100</v>
      </c>
      <c r="K36" s="75">
        <v>100</v>
      </c>
      <c r="L36" s="75">
        <f t="shared" si="3"/>
        <v>10</v>
      </c>
      <c r="M36" s="68">
        <f t="shared" si="4"/>
        <v>14.42</v>
      </c>
      <c r="N36" s="75"/>
      <c r="O36" s="68">
        <f t="shared" si="5"/>
        <v>0</v>
      </c>
      <c r="P36" s="75">
        <f t="shared" si="6"/>
        <v>84.222</v>
      </c>
      <c r="Q36" s="59">
        <v>30</v>
      </c>
    </row>
    <row r="37" spans="1:17" ht="15">
      <c r="A37" s="66" t="s">
        <v>569</v>
      </c>
      <c r="B37" s="66" t="s">
        <v>570</v>
      </c>
      <c r="C37" s="67">
        <v>100</v>
      </c>
      <c r="D37" s="75">
        <v>90</v>
      </c>
      <c r="E37" s="68">
        <f t="shared" si="0"/>
        <v>9</v>
      </c>
      <c r="F37" s="69">
        <v>85.49</v>
      </c>
      <c r="G37" s="68">
        <f t="shared" si="1"/>
        <v>59.84299999999999</v>
      </c>
      <c r="H37" s="70" t="s">
        <v>571</v>
      </c>
      <c r="I37" s="75">
        <f t="shared" si="2"/>
        <v>66.51</v>
      </c>
      <c r="J37" s="75">
        <v>100</v>
      </c>
      <c r="K37" s="75">
        <v>100</v>
      </c>
      <c r="L37" s="75">
        <f t="shared" si="3"/>
        <v>10</v>
      </c>
      <c r="M37" s="68">
        <f t="shared" si="4"/>
        <v>15.302000000000001</v>
      </c>
      <c r="N37" s="75"/>
      <c r="O37" s="68">
        <f t="shared" si="5"/>
        <v>0</v>
      </c>
      <c r="P37" s="75">
        <f t="shared" si="6"/>
        <v>84.145</v>
      </c>
      <c r="Q37" s="59">
        <v>31</v>
      </c>
    </row>
    <row r="38" spans="1:17" ht="15">
      <c r="A38" s="66" t="s">
        <v>572</v>
      </c>
      <c r="B38" s="66" t="s">
        <v>573</v>
      </c>
      <c r="C38" s="67">
        <v>100</v>
      </c>
      <c r="D38" s="47">
        <v>90</v>
      </c>
      <c r="E38" s="68">
        <f t="shared" si="0"/>
        <v>9</v>
      </c>
      <c r="F38" s="69">
        <v>85.51</v>
      </c>
      <c r="G38" s="68">
        <f t="shared" si="1"/>
        <v>59.857</v>
      </c>
      <c r="H38" s="73" t="s">
        <v>574</v>
      </c>
      <c r="I38" s="75">
        <f t="shared" si="2"/>
        <v>65.43</v>
      </c>
      <c r="J38" s="75">
        <v>100</v>
      </c>
      <c r="K38" s="75">
        <v>100</v>
      </c>
      <c r="L38" s="75">
        <f t="shared" si="3"/>
        <v>10</v>
      </c>
      <c r="M38" s="68">
        <f t="shared" si="4"/>
        <v>15.086000000000002</v>
      </c>
      <c r="N38" s="75"/>
      <c r="O38" s="68">
        <f t="shared" si="5"/>
        <v>0</v>
      </c>
      <c r="P38" s="75">
        <f t="shared" si="6"/>
        <v>83.943</v>
      </c>
      <c r="Q38" s="59">
        <v>32</v>
      </c>
    </row>
    <row r="39" spans="1:17" ht="15">
      <c r="A39" s="66" t="s">
        <v>575</v>
      </c>
      <c r="B39" s="66" t="s">
        <v>576</v>
      </c>
      <c r="C39" s="67">
        <v>100</v>
      </c>
      <c r="D39" s="47">
        <v>90</v>
      </c>
      <c r="E39" s="68">
        <f t="shared" si="0"/>
        <v>9</v>
      </c>
      <c r="F39" s="69">
        <v>80.64</v>
      </c>
      <c r="G39" s="68">
        <f t="shared" si="1"/>
        <v>56.44799999999999</v>
      </c>
      <c r="H39" s="73" t="s">
        <v>577</v>
      </c>
      <c r="I39" s="75">
        <f t="shared" si="2"/>
        <v>82.35000000000001</v>
      </c>
      <c r="J39" s="75">
        <v>100</v>
      </c>
      <c r="K39" s="75">
        <v>100</v>
      </c>
      <c r="L39" s="75">
        <f t="shared" si="3"/>
        <v>10</v>
      </c>
      <c r="M39" s="68">
        <f t="shared" si="4"/>
        <v>18.470000000000002</v>
      </c>
      <c r="N39" s="75"/>
      <c r="O39" s="68">
        <f t="shared" si="5"/>
        <v>0</v>
      </c>
      <c r="P39" s="75">
        <f t="shared" si="6"/>
        <v>83.91799999999999</v>
      </c>
      <c r="Q39" s="59">
        <v>33</v>
      </c>
    </row>
    <row r="40" spans="1:17" ht="15">
      <c r="A40" s="66" t="s">
        <v>578</v>
      </c>
      <c r="B40" s="66" t="s">
        <v>579</v>
      </c>
      <c r="C40" s="67">
        <v>100</v>
      </c>
      <c r="D40" s="74">
        <v>90</v>
      </c>
      <c r="E40" s="68">
        <f t="shared" si="0"/>
        <v>9</v>
      </c>
      <c r="F40" s="69">
        <v>83.27</v>
      </c>
      <c r="G40" s="68">
        <f t="shared" si="1"/>
        <v>58.288999999999994</v>
      </c>
      <c r="H40" s="70" t="s">
        <v>503</v>
      </c>
      <c r="I40" s="75">
        <f t="shared" si="2"/>
        <v>72.72</v>
      </c>
      <c r="J40" s="75">
        <v>100</v>
      </c>
      <c r="K40" s="75">
        <v>100</v>
      </c>
      <c r="L40" s="75">
        <f t="shared" si="3"/>
        <v>10</v>
      </c>
      <c r="M40" s="68">
        <f t="shared" si="4"/>
        <v>16.544</v>
      </c>
      <c r="N40" s="75"/>
      <c r="O40" s="68">
        <f t="shared" si="5"/>
        <v>0</v>
      </c>
      <c r="P40" s="75">
        <f t="shared" si="6"/>
        <v>83.83299999999998</v>
      </c>
      <c r="Q40" s="59">
        <v>34</v>
      </c>
    </row>
    <row r="41" spans="1:17" ht="15">
      <c r="A41" s="66" t="s">
        <v>580</v>
      </c>
      <c r="B41" s="66" t="s">
        <v>581</v>
      </c>
      <c r="C41" s="67">
        <v>100</v>
      </c>
      <c r="D41" s="47">
        <v>90</v>
      </c>
      <c r="E41" s="68">
        <f t="shared" si="0"/>
        <v>9</v>
      </c>
      <c r="F41" s="69">
        <v>84.64</v>
      </c>
      <c r="G41" s="68">
        <f t="shared" si="1"/>
        <v>59.248</v>
      </c>
      <c r="H41" s="73" t="s">
        <v>582</v>
      </c>
      <c r="I41" s="75">
        <f t="shared" si="2"/>
        <v>67.59</v>
      </c>
      <c r="J41" s="75">
        <v>100</v>
      </c>
      <c r="K41" s="75">
        <v>100</v>
      </c>
      <c r="L41" s="75">
        <f t="shared" si="3"/>
        <v>10</v>
      </c>
      <c r="M41" s="68">
        <f t="shared" si="4"/>
        <v>15.518</v>
      </c>
      <c r="N41" s="75"/>
      <c r="O41" s="68">
        <f t="shared" si="5"/>
        <v>0</v>
      </c>
      <c r="P41" s="75">
        <f t="shared" si="6"/>
        <v>83.76599999999999</v>
      </c>
      <c r="Q41" s="59">
        <v>35</v>
      </c>
    </row>
    <row r="42" spans="1:17" ht="15">
      <c r="A42" s="66" t="s">
        <v>583</v>
      </c>
      <c r="B42" s="66" t="s">
        <v>584</v>
      </c>
      <c r="C42" s="67">
        <v>100</v>
      </c>
      <c r="D42" s="75">
        <v>90</v>
      </c>
      <c r="E42" s="68">
        <f t="shared" si="0"/>
        <v>9</v>
      </c>
      <c r="F42" s="69">
        <v>86.71</v>
      </c>
      <c r="G42" s="68">
        <f t="shared" si="1"/>
        <v>60.69699999999999</v>
      </c>
      <c r="H42" s="70" t="s">
        <v>585</v>
      </c>
      <c r="I42" s="75">
        <f t="shared" si="2"/>
        <v>59.04</v>
      </c>
      <c r="J42" s="75">
        <v>100</v>
      </c>
      <c r="K42" s="75">
        <v>100</v>
      </c>
      <c r="L42" s="75">
        <f t="shared" si="3"/>
        <v>10</v>
      </c>
      <c r="M42" s="68">
        <f t="shared" si="4"/>
        <v>13.808</v>
      </c>
      <c r="N42" s="75"/>
      <c r="O42" s="68">
        <f t="shared" si="5"/>
        <v>0</v>
      </c>
      <c r="P42" s="75">
        <f t="shared" si="6"/>
        <v>83.505</v>
      </c>
      <c r="Q42" s="59">
        <v>36</v>
      </c>
    </row>
    <row r="43" spans="1:17" ht="15">
      <c r="A43" s="66" t="s">
        <v>586</v>
      </c>
      <c r="B43" s="66" t="s">
        <v>587</v>
      </c>
      <c r="C43" s="67">
        <v>100</v>
      </c>
      <c r="D43" s="74">
        <v>90</v>
      </c>
      <c r="E43" s="68">
        <f t="shared" si="0"/>
        <v>9</v>
      </c>
      <c r="F43" s="69">
        <v>84.61</v>
      </c>
      <c r="G43" s="68">
        <f t="shared" si="1"/>
        <v>59.227</v>
      </c>
      <c r="H43" s="70" t="s">
        <v>588</v>
      </c>
      <c r="I43" s="75">
        <f t="shared" si="2"/>
        <v>65.7</v>
      </c>
      <c r="J43" s="75">
        <v>100</v>
      </c>
      <c r="K43" s="75">
        <v>100</v>
      </c>
      <c r="L43" s="75">
        <f t="shared" si="3"/>
        <v>10</v>
      </c>
      <c r="M43" s="68">
        <f t="shared" si="4"/>
        <v>15.14</v>
      </c>
      <c r="N43" s="75"/>
      <c r="O43" s="68">
        <f t="shared" si="5"/>
        <v>0</v>
      </c>
      <c r="P43" s="75">
        <f t="shared" si="6"/>
        <v>83.367</v>
      </c>
      <c r="Q43" s="59">
        <v>37</v>
      </c>
    </row>
    <row r="44" spans="1:17" ht="15">
      <c r="A44" s="66" t="s">
        <v>589</v>
      </c>
      <c r="B44" s="66" t="s">
        <v>590</v>
      </c>
      <c r="C44" s="67">
        <v>100</v>
      </c>
      <c r="D44" s="47">
        <v>90</v>
      </c>
      <c r="E44" s="68">
        <f t="shared" si="0"/>
        <v>9</v>
      </c>
      <c r="F44" s="69">
        <v>84.2</v>
      </c>
      <c r="G44" s="68">
        <f t="shared" si="1"/>
        <v>58.94</v>
      </c>
      <c r="H44" s="73" t="s">
        <v>591</v>
      </c>
      <c r="I44" s="75">
        <f t="shared" si="2"/>
        <v>66.87</v>
      </c>
      <c r="J44" s="75">
        <v>100</v>
      </c>
      <c r="K44" s="75">
        <v>100</v>
      </c>
      <c r="L44" s="75">
        <f t="shared" si="3"/>
        <v>10</v>
      </c>
      <c r="M44" s="68">
        <f t="shared" si="4"/>
        <v>15.374000000000002</v>
      </c>
      <c r="N44" s="75"/>
      <c r="O44" s="68">
        <f t="shared" si="5"/>
        <v>0</v>
      </c>
      <c r="P44" s="75">
        <f t="shared" si="6"/>
        <v>83.314</v>
      </c>
      <c r="Q44" s="59">
        <v>38</v>
      </c>
    </row>
    <row r="45" spans="1:17" ht="15">
      <c r="A45" s="66" t="s">
        <v>592</v>
      </c>
      <c r="B45" s="66" t="s">
        <v>593</v>
      </c>
      <c r="C45" s="67">
        <v>100</v>
      </c>
      <c r="D45" s="47">
        <v>90</v>
      </c>
      <c r="E45" s="68">
        <f t="shared" si="0"/>
        <v>9</v>
      </c>
      <c r="F45" s="69">
        <v>82.7</v>
      </c>
      <c r="G45" s="68">
        <f t="shared" si="1"/>
        <v>57.89</v>
      </c>
      <c r="H45" s="73" t="s">
        <v>532</v>
      </c>
      <c r="I45" s="75">
        <f t="shared" si="2"/>
        <v>72.09</v>
      </c>
      <c r="J45" s="75">
        <v>100</v>
      </c>
      <c r="K45" s="75">
        <v>100</v>
      </c>
      <c r="L45" s="75">
        <f t="shared" si="3"/>
        <v>10</v>
      </c>
      <c r="M45" s="68">
        <f t="shared" si="4"/>
        <v>16.418000000000003</v>
      </c>
      <c r="N45" s="75"/>
      <c r="O45" s="68">
        <f t="shared" si="5"/>
        <v>0</v>
      </c>
      <c r="P45" s="75">
        <f t="shared" si="6"/>
        <v>83.308</v>
      </c>
      <c r="Q45" s="59">
        <v>39</v>
      </c>
    </row>
    <row r="46" spans="1:17" ht="15">
      <c r="A46" s="66" t="s">
        <v>594</v>
      </c>
      <c r="B46" s="66" t="s">
        <v>595</v>
      </c>
      <c r="C46" s="67">
        <v>100</v>
      </c>
      <c r="D46" s="74">
        <v>90</v>
      </c>
      <c r="E46" s="68">
        <f t="shared" si="0"/>
        <v>9</v>
      </c>
      <c r="F46" s="69">
        <v>84.57</v>
      </c>
      <c r="G46" s="68">
        <f t="shared" si="1"/>
        <v>59.19899999999999</v>
      </c>
      <c r="H46" s="70" t="s">
        <v>596</v>
      </c>
      <c r="I46" s="75">
        <f t="shared" si="2"/>
        <v>65.25</v>
      </c>
      <c r="J46" s="75">
        <v>100</v>
      </c>
      <c r="K46" s="75">
        <v>100</v>
      </c>
      <c r="L46" s="75">
        <f t="shared" si="3"/>
        <v>10</v>
      </c>
      <c r="M46" s="68">
        <f t="shared" si="4"/>
        <v>15.05</v>
      </c>
      <c r="N46" s="75"/>
      <c r="O46" s="68">
        <f t="shared" si="5"/>
        <v>0</v>
      </c>
      <c r="P46" s="75">
        <f t="shared" si="6"/>
        <v>83.24899999999998</v>
      </c>
      <c r="Q46" s="59">
        <v>40</v>
      </c>
    </row>
    <row r="47" spans="1:17" ht="15">
      <c r="A47" s="66" t="s">
        <v>597</v>
      </c>
      <c r="B47" s="66" t="s">
        <v>598</v>
      </c>
      <c r="C47" s="67">
        <v>100</v>
      </c>
      <c r="D47" s="47">
        <v>90</v>
      </c>
      <c r="E47" s="68">
        <f t="shared" si="0"/>
        <v>9</v>
      </c>
      <c r="F47" s="69">
        <v>83.4</v>
      </c>
      <c r="G47" s="68">
        <f t="shared" si="1"/>
        <v>58.38</v>
      </c>
      <c r="H47" s="70" t="s">
        <v>599</v>
      </c>
      <c r="I47" s="75">
        <f t="shared" si="2"/>
        <v>68.94</v>
      </c>
      <c r="J47" s="75">
        <v>100</v>
      </c>
      <c r="K47" s="75">
        <v>100</v>
      </c>
      <c r="L47" s="75">
        <f t="shared" si="3"/>
        <v>10</v>
      </c>
      <c r="M47" s="68">
        <f t="shared" si="4"/>
        <v>15.788</v>
      </c>
      <c r="N47" s="75"/>
      <c r="O47" s="68">
        <f t="shared" si="5"/>
        <v>0</v>
      </c>
      <c r="P47" s="75">
        <f t="shared" si="6"/>
        <v>83.16799999999999</v>
      </c>
      <c r="Q47" s="59">
        <v>41</v>
      </c>
    </row>
    <row r="48" spans="1:17" ht="15">
      <c r="A48" s="66" t="s">
        <v>600</v>
      </c>
      <c r="B48" s="66" t="s">
        <v>601</v>
      </c>
      <c r="C48" s="67">
        <v>100</v>
      </c>
      <c r="D48" s="47">
        <v>90</v>
      </c>
      <c r="E48" s="68">
        <f t="shared" si="0"/>
        <v>9</v>
      </c>
      <c r="F48" s="69">
        <v>86.36</v>
      </c>
      <c r="G48" s="68">
        <f t="shared" si="1"/>
        <v>60.452</v>
      </c>
      <c r="H48" s="73" t="s">
        <v>602</v>
      </c>
      <c r="I48" s="75">
        <f t="shared" si="2"/>
        <v>58.5</v>
      </c>
      <c r="J48" s="75">
        <v>100</v>
      </c>
      <c r="K48" s="75">
        <v>100</v>
      </c>
      <c r="L48" s="75">
        <f t="shared" si="3"/>
        <v>10</v>
      </c>
      <c r="M48" s="68">
        <f t="shared" si="4"/>
        <v>13.700000000000001</v>
      </c>
      <c r="N48" s="75"/>
      <c r="O48" s="68">
        <f t="shared" si="5"/>
        <v>0</v>
      </c>
      <c r="P48" s="75">
        <f t="shared" si="6"/>
        <v>83.152</v>
      </c>
      <c r="Q48" s="59">
        <v>42</v>
      </c>
    </row>
    <row r="49" spans="1:17" ht="15">
      <c r="A49" s="66" t="s">
        <v>603</v>
      </c>
      <c r="B49" s="66" t="s">
        <v>604</v>
      </c>
      <c r="C49" s="67">
        <v>100</v>
      </c>
      <c r="D49" s="74">
        <v>90</v>
      </c>
      <c r="E49" s="68">
        <f t="shared" si="0"/>
        <v>9</v>
      </c>
      <c r="F49" s="69">
        <v>82.47</v>
      </c>
      <c r="G49" s="68">
        <f t="shared" si="1"/>
        <v>57.72899999999999</v>
      </c>
      <c r="H49" s="70" t="s">
        <v>605</v>
      </c>
      <c r="I49" s="75">
        <f t="shared" si="2"/>
        <v>72</v>
      </c>
      <c r="J49" s="75">
        <v>100</v>
      </c>
      <c r="K49" s="75">
        <v>100</v>
      </c>
      <c r="L49" s="75">
        <f t="shared" si="3"/>
        <v>10</v>
      </c>
      <c r="M49" s="68">
        <f t="shared" si="4"/>
        <v>16.400000000000002</v>
      </c>
      <c r="N49" s="75"/>
      <c r="O49" s="68">
        <f t="shared" si="5"/>
        <v>0</v>
      </c>
      <c r="P49" s="75">
        <f t="shared" si="6"/>
        <v>83.12899999999999</v>
      </c>
      <c r="Q49" s="59">
        <v>43</v>
      </c>
    </row>
    <row r="50" spans="1:17" ht="15">
      <c r="A50" s="66" t="s">
        <v>606</v>
      </c>
      <c r="B50" s="66" t="s">
        <v>607</v>
      </c>
      <c r="C50" s="67">
        <v>100</v>
      </c>
      <c r="D50" s="47">
        <v>90</v>
      </c>
      <c r="E50" s="68">
        <f t="shared" si="0"/>
        <v>9</v>
      </c>
      <c r="F50" s="69">
        <v>82.16</v>
      </c>
      <c r="G50" s="68">
        <f t="shared" si="1"/>
        <v>57.51199999999999</v>
      </c>
      <c r="H50" s="70" t="s">
        <v>608</v>
      </c>
      <c r="I50" s="75">
        <f t="shared" si="2"/>
        <v>72.63000000000001</v>
      </c>
      <c r="J50" s="75">
        <v>100</v>
      </c>
      <c r="K50" s="75">
        <v>100</v>
      </c>
      <c r="L50" s="75">
        <f t="shared" si="3"/>
        <v>10</v>
      </c>
      <c r="M50" s="68">
        <f t="shared" si="4"/>
        <v>16.526000000000003</v>
      </c>
      <c r="N50" s="75"/>
      <c r="O50" s="68">
        <f t="shared" si="5"/>
        <v>0</v>
      </c>
      <c r="P50" s="75">
        <f t="shared" si="6"/>
        <v>83.03800000000001</v>
      </c>
      <c r="Q50" s="59">
        <v>44</v>
      </c>
    </row>
    <row r="51" spans="1:17" ht="15">
      <c r="A51" s="66" t="s">
        <v>609</v>
      </c>
      <c r="B51" s="66" t="s">
        <v>610</v>
      </c>
      <c r="C51" s="67">
        <v>100</v>
      </c>
      <c r="D51" s="75">
        <v>90</v>
      </c>
      <c r="E51" s="68">
        <f t="shared" si="0"/>
        <v>9</v>
      </c>
      <c r="F51" s="69">
        <v>82.8</v>
      </c>
      <c r="G51" s="68">
        <f t="shared" si="1"/>
        <v>57.959999999999994</v>
      </c>
      <c r="H51" s="70" t="s">
        <v>611</v>
      </c>
      <c r="I51" s="75">
        <f t="shared" si="2"/>
        <v>70.38000000000001</v>
      </c>
      <c r="J51" s="75">
        <v>100</v>
      </c>
      <c r="K51" s="75">
        <v>100</v>
      </c>
      <c r="L51" s="75">
        <f t="shared" si="3"/>
        <v>10</v>
      </c>
      <c r="M51" s="68">
        <f t="shared" si="4"/>
        <v>16.076000000000004</v>
      </c>
      <c r="N51" s="75"/>
      <c r="O51" s="68">
        <f t="shared" si="5"/>
        <v>0</v>
      </c>
      <c r="P51" s="75">
        <f t="shared" si="6"/>
        <v>83.036</v>
      </c>
      <c r="Q51" s="59">
        <v>45</v>
      </c>
    </row>
    <row r="52" spans="1:17" ht="15">
      <c r="A52" s="66" t="s">
        <v>612</v>
      </c>
      <c r="B52" s="66" t="s">
        <v>613</v>
      </c>
      <c r="C52" s="67">
        <v>100</v>
      </c>
      <c r="D52" s="74">
        <v>90</v>
      </c>
      <c r="E52" s="68">
        <f t="shared" si="0"/>
        <v>9</v>
      </c>
      <c r="F52" s="69">
        <v>84.86</v>
      </c>
      <c r="G52" s="68">
        <f t="shared" si="1"/>
        <v>59.401999999999994</v>
      </c>
      <c r="H52" s="70" t="s">
        <v>614</v>
      </c>
      <c r="I52" s="75">
        <f t="shared" si="2"/>
        <v>62.37</v>
      </c>
      <c r="J52" s="75">
        <v>100</v>
      </c>
      <c r="K52" s="75">
        <v>100</v>
      </c>
      <c r="L52" s="75">
        <f t="shared" si="3"/>
        <v>10</v>
      </c>
      <c r="M52" s="68">
        <f t="shared" si="4"/>
        <v>14.474000000000002</v>
      </c>
      <c r="N52" s="75"/>
      <c r="O52" s="68">
        <f t="shared" si="5"/>
        <v>0</v>
      </c>
      <c r="P52" s="75">
        <f t="shared" si="6"/>
        <v>82.87599999999999</v>
      </c>
      <c r="Q52" s="59">
        <v>46</v>
      </c>
    </row>
    <row r="53" spans="1:17" ht="15">
      <c r="A53" s="66" t="s">
        <v>615</v>
      </c>
      <c r="B53" s="66" t="s">
        <v>616</v>
      </c>
      <c r="C53" s="67">
        <v>100</v>
      </c>
      <c r="D53" s="74">
        <v>90</v>
      </c>
      <c r="E53" s="68">
        <f t="shared" si="0"/>
        <v>9</v>
      </c>
      <c r="F53" s="69">
        <v>80.6</v>
      </c>
      <c r="G53" s="68">
        <f t="shared" si="1"/>
        <v>56.419999999999995</v>
      </c>
      <c r="H53" s="70" t="s">
        <v>617</v>
      </c>
      <c r="I53" s="75">
        <f t="shared" si="2"/>
        <v>77.22</v>
      </c>
      <c r="J53" s="75">
        <v>100</v>
      </c>
      <c r="K53" s="75">
        <v>100</v>
      </c>
      <c r="L53" s="75">
        <f t="shared" si="3"/>
        <v>10</v>
      </c>
      <c r="M53" s="68">
        <f t="shared" si="4"/>
        <v>17.444</v>
      </c>
      <c r="N53" s="75"/>
      <c r="O53" s="68">
        <f t="shared" si="5"/>
        <v>0</v>
      </c>
      <c r="P53" s="75">
        <f t="shared" si="6"/>
        <v>82.86399999999999</v>
      </c>
      <c r="Q53" s="59">
        <v>47</v>
      </c>
    </row>
    <row r="54" spans="1:17" ht="15">
      <c r="A54" s="66" t="s">
        <v>618</v>
      </c>
      <c r="B54" s="66" t="s">
        <v>619</v>
      </c>
      <c r="C54" s="67">
        <v>100</v>
      </c>
      <c r="D54" s="47">
        <v>90</v>
      </c>
      <c r="E54" s="68">
        <f t="shared" si="0"/>
        <v>9</v>
      </c>
      <c r="F54" s="69">
        <v>83.19</v>
      </c>
      <c r="G54" s="68">
        <f t="shared" si="1"/>
        <v>58.233</v>
      </c>
      <c r="H54" s="73" t="s">
        <v>620</v>
      </c>
      <c r="I54" s="75">
        <f t="shared" si="2"/>
        <v>68.13000000000001</v>
      </c>
      <c r="J54" s="75">
        <v>100</v>
      </c>
      <c r="K54" s="75">
        <v>100</v>
      </c>
      <c r="L54" s="75">
        <f t="shared" si="3"/>
        <v>10</v>
      </c>
      <c r="M54" s="68">
        <f t="shared" si="4"/>
        <v>15.626000000000003</v>
      </c>
      <c r="N54" s="75"/>
      <c r="O54" s="68">
        <f t="shared" si="5"/>
        <v>0</v>
      </c>
      <c r="P54" s="75">
        <f t="shared" si="6"/>
        <v>82.85900000000001</v>
      </c>
      <c r="Q54" s="59">
        <v>48</v>
      </c>
    </row>
    <row r="55" spans="1:17" ht="15">
      <c r="A55" s="66" t="s">
        <v>621</v>
      </c>
      <c r="B55" s="66" t="s">
        <v>622</v>
      </c>
      <c r="C55" s="67">
        <v>100</v>
      </c>
      <c r="D55" s="47">
        <v>90</v>
      </c>
      <c r="E55" s="68">
        <f t="shared" si="0"/>
        <v>9</v>
      </c>
      <c r="F55" s="69">
        <v>87.6</v>
      </c>
      <c r="G55" s="68">
        <f t="shared" si="1"/>
        <v>61.31999999999999</v>
      </c>
      <c r="H55" s="73" t="s">
        <v>623</v>
      </c>
      <c r="I55" s="75">
        <f t="shared" si="2"/>
        <v>52.11</v>
      </c>
      <c r="J55" s="75">
        <v>100</v>
      </c>
      <c r="K55" s="75">
        <v>100</v>
      </c>
      <c r="L55" s="75">
        <f t="shared" si="3"/>
        <v>10</v>
      </c>
      <c r="M55" s="68">
        <f t="shared" si="4"/>
        <v>12.422</v>
      </c>
      <c r="N55" s="75"/>
      <c r="O55" s="68">
        <f t="shared" si="5"/>
        <v>0</v>
      </c>
      <c r="P55" s="75">
        <f t="shared" si="6"/>
        <v>82.74199999999999</v>
      </c>
      <c r="Q55" s="59">
        <v>49</v>
      </c>
    </row>
    <row r="56" spans="1:17" ht="15">
      <c r="A56" s="66" t="s">
        <v>624</v>
      </c>
      <c r="B56" s="66" t="s">
        <v>625</v>
      </c>
      <c r="C56" s="67">
        <v>100</v>
      </c>
      <c r="D56" s="47">
        <v>90</v>
      </c>
      <c r="E56" s="68">
        <f t="shared" si="0"/>
        <v>9</v>
      </c>
      <c r="F56" s="69">
        <v>81.46</v>
      </c>
      <c r="G56" s="68">
        <f t="shared" si="1"/>
        <v>57.02199999999999</v>
      </c>
      <c r="H56" s="73" t="s">
        <v>626</v>
      </c>
      <c r="I56" s="75">
        <f t="shared" si="2"/>
        <v>71.55</v>
      </c>
      <c r="J56" s="75">
        <v>100</v>
      </c>
      <c r="K56" s="75">
        <v>100</v>
      </c>
      <c r="L56" s="75">
        <f t="shared" si="3"/>
        <v>10</v>
      </c>
      <c r="M56" s="68">
        <f t="shared" si="4"/>
        <v>16.31</v>
      </c>
      <c r="N56" s="75"/>
      <c r="O56" s="68">
        <f t="shared" si="5"/>
        <v>0</v>
      </c>
      <c r="P56" s="75">
        <f t="shared" si="6"/>
        <v>82.332</v>
      </c>
      <c r="Q56" s="59">
        <v>50</v>
      </c>
    </row>
    <row r="57" spans="1:17" ht="15">
      <c r="A57" s="66" t="s">
        <v>627</v>
      </c>
      <c r="B57" s="66" t="s">
        <v>628</v>
      </c>
      <c r="C57" s="67">
        <v>100</v>
      </c>
      <c r="D57" s="47">
        <v>90</v>
      </c>
      <c r="E57" s="68">
        <f t="shared" si="0"/>
        <v>9</v>
      </c>
      <c r="F57" s="69">
        <v>83.13</v>
      </c>
      <c r="G57" s="68">
        <f t="shared" si="1"/>
        <v>58.190999999999995</v>
      </c>
      <c r="H57" s="73" t="s">
        <v>629</v>
      </c>
      <c r="I57" s="75">
        <f t="shared" si="2"/>
        <v>64.98</v>
      </c>
      <c r="J57" s="75">
        <v>100</v>
      </c>
      <c r="K57" s="75">
        <v>100</v>
      </c>
      <c r="L57" s="75">
        <f t="shared" si="3"/>
        <v>10</v>
      </c>
      <c r="M57" s="68">
        <f t="shared" si="4"/>
        <v>14.996000000000002</v>
      </c>
      <c r="N57" s="75"/>
      <c r="O57" s="68">
        <f t="shared" si="5"/>
        <v>0</v>
      </c>
      <c r="P57" s="75">
        <f t="shared" si="6"/>
        <v>82.18700000000001</v>
      </c>
      <c r="Q57" s="59">
        <v>51</v>
      </c>
    </row>
    <row r="58" spans="1:17" ht="15">
      <c r="A58" s="66" t="s">
        <v>630</v>
      </c>
      <c r="B58" s="66" t="s">
        <v>631</v>
      </c>
      <c r="C58" s="67">
        <v>100</v>
      </c>
      <c r="D58" s="74">
        <v>90</v>
      </c>
      <c r="E58" s="68">
        <f t="shared" si="0"/>
        <v>9</v>
      </c>
      <c r="F58" s="69">
        <v>84.24</v>
      </c>
      <c r="G58" s="68">
        <f t="shared" si="1"/>
        <v>58.96799999999999</v>
      </c>
      <c r="H58" s="70" t="s">
        <v>632</v>
      </c>
      <c r="I58" s="75">
        <f t="shared" si="2"/>
        <v>60.93000000000001</v>
      </c>
      <c r="J58" s="75">
        <v>100</v>
      </c>
      <c r="K58" s="75">
        <v>100</v>
      </c>
      <c r="L58" s="75">
        <f t="shared" si="3"/>
        <v>10</v>
      </c>
      <c r="M58" s="68">
        <f t="shared" si="4"/>
        <v>14.186000000000002</v>
      </c>
      <c r="N58" s="75"/>
      <c r="O58" s="68">
        <f t="shared" si="5"/>
        <v>0</v>
      </c>
      <c r="P58" s="75">
        <f t="shared" si="6"/>
        <v>82.154</v>
      </c>
      <c r="Q58" s="59">
        <v>52</v>
      </c>
    </row>
    <row r="59" spans="1:17" ht="15">
      <c r="A59" s="66" t="s">
        <v>633</v>
      </c>
      <c r="B59" s="66" t="s">
        <v>634</v>
      </c>
      <c r="C59" s="67">
        <v>100</v>
      </c>
      <c r="D59" s="47">
        <v>90</v>
      </c>
      <c r="E59" s="68">
        <f t="shared" si="0"/>
        <v>9</v>
      </c>
      <c r="F59" s="69">
        <v>82.3</v>
      </c>
      <c r="G59" s="68">
        <f t="shared" si="1"/>
        <v>57.60999999999999</v>
      </c>
      <c r="H59" s="73" t="s">
        <v>529</v>
      </c>
      <c r="I59" s="75">
        <f t="shared" si="2"/>
        <v>67.68</v>
      </c>
      <c r="J59" s="75">
        <v>100</v>
      </c>
      <c r="K59" s="75">
        <v>100</v>
      </c>
      <c r="L59" s="75">
        <f t="shared" si="3"/>
        <v>10</v>
      </c>
      <c r="M59" s="68">
        <f t="shared" si="4"/>
        <v>15.536000000000001</v>
      </c>
      <c r="N59" s="75"/>
      <c r="O59" s="68">
        <f t="shared" si="5"/>
        <v>0</v>
      </c>
      <c r="P59" s="75">
        <f t="shared" si="6"/>
        <v>82.14599999999999</v>
      </c>
      <c r="Q59" s="59">
        <v>53</v>
      </c>
    </row>
    <row r="60" spans="1:17" ht="15">
      <c r="A60" s="66" t="s">
        <v>635</v>
      </c>
      <c r="B60" s="66" t="s">
        <v>636</v>
      </c>
      <c r="C60" s="67">
        <v>100</v>
      </c>
      <c r="D60" s="47">
        <v>90</v>
      </c>
      <c r="E60" s="68">
        <f t="shared" si="0"/>
        <v>9</v>
      </c>
      <c r="F60" s="69">
        <v>79.19</v>
      </c>
      <c r="G60" s="68">
        <f t="shared" si="1"/>
        <v>55.43299999999999</v>
      </c>
      <c r="H60" s="73" t="s">
        <v>637</v>
      </c>
      <c r="I60" s="75">
        <f t="shared" si="2"/>
        <v>78.48</v>
      </c>
      <c r="J60" s="75">
        <v>100</v>
      </c>
      <c r="K60" s="75">
        <v>100</v>
      </c>
      <c r="L60" s="75">
        <f t="shared" si="3"/>
        <v>10</v>
      </c>
      <c r="M60" s="68">
        <f t="shared" si="4"/>
        <v>17.696</v>
      </c>
      <c r="N60" s="75"/>
      <c r="O60" s="68">
        <f t="shared" si="5"/>
        <v>0</v>
      </c>
      <c r="P60" s="75">
        <f t="shared" si="6"/>
        <v>82.12899999999999</v>
      </c>
      <c r="Q60" s="59">
        <v>54</v>
      </c>
    </row>
    <row r="61" spans="1:17" ht="15">
      <c r="A61" s="66" t="s">
        <v>638</v>
      </c>
      <c r="B61" s="66" t="s">
        <v>639</v>
      </c>
      <c r="C61" s="67">
        <v>100</v>
      </c>
      <c r="D61" s="75">
        <v>90</v>
      </c>
      <c r="E61" s="68">
        <f t="shared" si="0"/>
        <v>9</v>
      </c>
      <c r="F61" s="69">
        <v>82.29</v>
      </c>
      <c r="G61" s="68">
        <f t="shared" si="1"/>
        <v>57.603</v>
      </c>
      <c r="H61" s="70" t="s">
        <v>640</v>
      </c>
      <c r="I61" s="75">
        <f t="shared" si="2"/>
        <v>67.5</v>
      </c>
      <c r="J61" s="75">
        <v>100</v>
      </c>
      <c r="K61" s="75">
        <v>100</v>
      </c>
      <c r="L61" s="75">
        <f t="shared" si="3"/>
        <v>10</v>
      </c>
      <c r="M61" s="68">
        <f t="shared" si="4"/>
        <v>15.5</v>
      </c>
      <c r="N61" s="75"/>
      <c r="O61" s="68">
        <f t="shared" si="5"/>
        <v>0</v>
      </c>
      <c r="P61" s="75">
        <f t="shared" si="6"/>
        <v>82.10300000000001</v>
      </c>
      <c r="Q61" s="59">
        <v>55</v>
      </c>
    </row>
    <row r="62" spans="1:17" ht="15">
      <c r="A62" s="66" t="s">
        <v>641</v>
      </c>
      <c r="B62" s="66" t="s">
        <v>642</v>
      </c>
      <c r="C62" s="67">
        <v>100</v>
      </c>
      <c r="D62" s="47">
        <v>90</v>
      </c>
      <c r="E62" s="68">
        <f t="shared" si="0"/>
        <v>9</v>
      </c>
      <c r="F62" s="69">
        <v>81.81</v>
      </c>
      <c r="G62" s="68">
        <f t="shared" si="1"/>
        <v>57.266999999999996</v>
      </c>
      <c r="H62" s="73" t="s">
        <v>599</v>
      </c>
      <c r="I62" s="75">
        <f t="shared" si="2"/>
        <v>68.94</v>
      </c>
      <c r="J62" s="75">
        <v>100</v>
      </c>
      <c r="K62" s="75">
        <v>100</v>
      </c>
      <c r="L62" s="75">
        <f t="shared" si="3"/>
        <v>10</v>
      </c>
      <c r="M62" s="68">
        <f t="shared" si="4"/>
        <v>15.788</v>
      </c>
      <c r="N62" s="75"/>
      <c r="O62" s="68">
        <f t="shared" si="5"/>
        <v>0</v>
      </c>
      <c r="P62" s="75">
        <f t="shared" si="6"/>
        <v>82.05499999999999</v>
      </c>
      <c r="Q62" s="59">
        <v>56</v>
      </c>
    </row>
    <row r="63" spans="1:17" ht="15">
      <c r="A63" s="66" t="s">
        <v>643</v>
      </c>
      <c r="B63" s="66" t="s">
        <v>644</v>
      </c>
      <c r="C63" s="67">
        <v>100</v>
      </c>
      <c r="D63" s="47">
        <v>90</v>
      </c>
      <c r="E63" s="68">
        <f t="shared" si="0"/>
        <v>9</v>
      </c>
      <c r="F63" s="69">
        <v>82.13</v>
      </c>
      <c r="G63" s="68">
        <f t="shared" si="1"/>
        <v>57.49099999999999</v>
      </c>
      <c r="H63" s="70">
        <v>75.2</v>
      </c>
      <c r="I63" s="75">
        <f t="shared" si="2"/>
        <v>67.68</v>
      </c>
      <c r="J63" s="75">
        <v>100</v>
      </c>
      <c r="K63" s="75">
        <v>100</v>
      </c>
      <c r="L63" s="75">
        <f t="shared" si="3"/>
        <v>10</v>
      </c>
      <c r="M63" s="68">
        <f t="shared" si="4"/>
        <v>15.536000000000001</v>
      </c>
      <c r="N63" s="75"/>
      <c r="O63" s="68">
        <f t="shared" si="5"/>
        <v>0</v>
      </c>
      <c r="P63" s="75">
        <f t="shared" si="6"/>
        <v>82.02699999999999</v>
      </c>
      <c r="Q63" s="59">
        <v>57</v>
      </c>
    </row>
    <row r="64" spans="1:17" ht="15">
      <c r="A64" s="66" t="s">
        <v>645</v>
      </c>
      <c r="B64" s="66" t="s">
        <v>646</v>
      </c>
      <c r="C64" s="67">
        <v>100</v>
      </c>
      <c r="D64" s="47">
        <v>90</v>
      </c>
      <c r="E64" s="68">
        <f t="shared" si="0"/>
        <v>9</v>
      </c>
      <c r="F64" s="69">
        <v>81.7</v>
      </c>
      <c r="G64" s="68">
        <f t="shared" si="1"/>
        <v>57.19</v>
      </c>
      <c r="H64" s="70" t="s">
        <v>647</v>
      </c>
      <c r="I64" s="75">
        <f t="shared" si="2"/>
        <v>68.49</v>
      </c>
      <c r="J64" s="75">
        <v>100</v>
      </c>
      <c r="K64" s="75">
        <v>100</v>
      </c>
      <c r="L64" s="75">
        <f t="shared" si="3"/>
        <v>10</v>
      </c>
      <c r="M64" s="68">
        <f t="shared" si="4"/>
        <v>15.698</v>
      </c>
      <c r="N64" s="75"/>
      <c r="O64" s="68">
        <f t="shared" si="5"/>
        <v>0</v>
      </c>
      <c r="P64" s="75">
        <f t="shared" si="6"/>
        <v>81.888</v>
      </c>
      <c r="Q64" s="59">
        <v>58</v>
      </c>
    </row>
    <row r="65" spans="1:17" ht="15">
      <c r="A65" s="66" t="s">
        <v>648</v>
      </c>
      <c r="B65" s="66" t="s">
        <v>649</v>
      </c>
      <c r="C65" s="67">
        <v>100</v>
      </c>
      <c r="D65" s="47">
        <v>90</v>
      </c>
      <c r="E65" s="68">
        <f t="shared" si="0"/>
        <v>9</v>
      </c>
      <c r="F65" s="69">
        <v>82.3</v>
      </c>
      <c r="G65" s="68">
        <f t="shared" si="1"/>
        <v>57.60999999999999</v>
      </c>
      <c r="H65" s="73" t="s">
        <v>650</v>
      </c>
      <c r="I65" s="75">
        <f t="shared" si="2"/>
        <v>66.24</v>
      </c>
      <c r="J65" s="75">
        <v>100</v>
      </c>
      <c r="K65" s="75">
        <v>100</v>
      </c>
      <c r="L65" s="75">
        <f t="shared" si="3"/>
        <v>10</v>
      </c>
      <c r="M65" s="68">
        <f t="shared" si="4"/>
        <v>15.248</v>
      </c>
      <c r="N65" s="75"/>
      <c r="O65" s="68">
        <f t="shared" si="5"/>
        <v>0</v>
      </c>
      <c r="P65" s="75">
        <f t="shared" si="6"/>
        <v>81.85799999999999</v>
      </c>
      <c r="Q65" s="59">
        <v>59</v>
      </c>
    </row>
    <row r="66" spans="1:17" ht="15">
      <c r="A66" s="66" t="s">
        <v>651</v>
      </c>
      <c r="B66" s="66" t="s">
        <v>652</v>
      </c>
      <c r="C66" s="67">
        <v>100</v>
      </c>
      <c r="D66" s="74">
        <v>90</v>
      </c>
      <c r="E66" s="68">
        <f t="shared" si="0"/>
        <v>9</v>
      </c>
      <c r="F66" s="69">
        <v>81.31</v>
      </c>
      <c r="G66" s="68">
        <f t="shared" si="1"/>
        <v>56.916999999999994</v>
      </c>
      <c r="H66" s="70" t="s">
        <v>653</v>
      </c>
      <c r="I66" s="75">
        <f t="shared" si="2"/>
        <v>69.66000000000001</v>
      </c>
      <c r="J66" s="75">
        <v>100</v>
      </c>
      <c r="K66" s="75">
        <v>100</v>
      </c>
      <c r="L66" s="75">
        <f t="shared" si="3"/>
        <v>10</v>
      </c>
      <c r="M66" s="68">
        <f t="shared" si="4"/>
        <v>15.932000000000002</v>
      </c>
      <c r="N66" s="75"/>
      <c r="O66" s="68">
        <f t="shared" si="5"/>
        <v>0</v>
      </c>
      <c r="P66" s="75">
        <f t="shared" si="6"/>
        <v>81.849</v>
      </c>
      <c r="Q66" s="59">
        <v>60</v>
      </c>
    </row>
    <row r="67" spans="1:17" ht="15">
      <c r="A67" s="66" t="s">
        <v>654</v>
      </c>
      <c r="B67" s="66" t="s">
        <v>655</v>
      </c>
      <c r="C67" s="67">
        <v>100</v>
      </c>
      <c r="D67" s="47">
        <v>90</v>
      </c>
      <c r="E67" s="68">
        <f t="shared" si="0"/>
        <v>9</v>
      </c>
      <c r="F67" s="69">
        <v>84.26</v>
      </c>
      <c r="G67" s="68">
        <f t="shared" si="1"/>
        <v>58.982</v>
      </c>
      <c r="H67" s="73" t="s">
        <v>656</v>
      </c>
      <c r="I67" s="75">
        <f t="shared" si="2"/>
        <v>58.95</v>
      </c>
      <c r="J67" s="75">
        <v>100</v>
      </c>
      <c r="K67" s="75">
        <v>100</v>
      </c>
      <c r="L67" s="75">
        <f t="shared" si="3"/>
        <v>10</v>
      </c>
      <c r="M67" s="68">
        <f t="shared" si="4"/>
        <v>13.790000000000001</v>
      </c>
      <c r="N67" s="75"/>
      <c r="O67" s="68">
        <f t="shared" si="5"/>
        <v>0</v>
      </c>
      <c r="P67" s="75">
        <f t="shared" si="6"/>
        <v>81.772</v>
      </c>
      <c r="Q67" s="59">
        <v>61</v>
      </c>
    </row>
  </sheetData>
  <sheetProtection/>
  <mergeCells count="20">
    <mergeCell ref="A1:P1"/>
    <mergeCell ref="A2:P2"/>
    <mergeCell ref="C3:M3"/>
    <mergeCell ref="N3:O3"/>
    <mergeCell ref="C4:E4"/>
    <mergeCell ref="F4:G4"/>
    <mergeCell ref="H4:M4"/>
    <mergeCell ref="H5:I5"/>
    <mergeCell ref="J5:L5"/>
    <mergeCell ref="A3:A6"/>
    <mergeCell ref="B3:B6"/>
    <mergeCell ref="C5:C6"/>
    <mergeCell ref="D5:D6"/>
    <mergeCell ref="E5:E6"/>
    <mergeCell ref="F5:F6"/>
    <mergeCell ref="G5:G6"/>
    <mergeCell ref="M5:M6"/>
    <mergeCell ref="N4:N6"/>
    <mergeCell ref="O4:O6"/>
    <mergeCell ref="P3:P6"/>
  </mergeCell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Q58"/>
  <sheetViews>
    <sheetView zoomScaleSheetLayoutView="100" workbookViewId="0" topLeftCell="A1">
      <selection activeCell="T18" sqref="T18"/>
    </sheetView>
  </sheetViews>
  <sheetFormatPr defaultColWidth="9.00390625" defaultRowHeight="14.25"/>
  <cols>
    <col min="2" max="2" width="7.50390625" style="0" customWidth="1"/>
    <col min="3" max="3" width="5.50390625" style="0" customWidth="1"/>
    <col min="4" max="4" width="6.125" style="0" customWidth="1"/>
    <col min="5" max="5" width="6.75390625" style="0" customWidth="1"/>
    <col min="6" max="6" width="7.50390625" style="0" customWidth="1"/>
    <col min="7" max="7" width="8.25390625" style="0" customWidth="1"/>
    <col min="8" max="8" width="6.50390625" style="0" customWidth="1"/>
    <col min="9" max="9" width="6.25390625" style="0" customWidth="1"/>
    <col min="10" max="10" width="6.125" style="0" customWidth="1"/>
    <col min="11" max="11" width="5.375" style="0" customWidth="1"/>
    <col min="12" max="12" width="6.125" style="0" customWidth="1"/>
    <col min="13" max="13" width="8.00390625" style="0" customWidth="1"/>
    <col min="14" max="14" width="5.875" style="0" customWidth="1"/>
    <col min="15" max="15" width="7.00390625" style="0" customWidth="1"/>
  </cols>
  <sheetData>
    <row r="1" spans="1:16" ht="21.75">
      <c r="A1" s="22" t="s">
        <v>0</v>
      </c>
      <c r="B1" s="23"/>
      <c r="C1" s="23"/>
      <c r="D1" s="23"/>
      <c r="E1" s="23"/>
      <c r="F1" s="23"/>
      <c r="G1" s="23"/>
      <c r="H1" s="24"/>
      <c r="I1" s="23"/>
      <c r="J1" s="23"/>
      <c r="K1" s="23"/>
      <c r="L1" s="23"/>
      <c r="M1" s="23"/>
      <c r="N1" s="23"/>
      <c r="O1" s="23"/>
      <c r="P1" s="48"/>
    </row>
    <row r="2" spans="1:16" ht="17.25">
      <c r="A2" s="25" t="s">
        <v>657</v>
      </c>
      <c r="B2" s="26"/>
      <c r="C2" s="26"/>
      <c r="D2" s="26"/>
      <c r="E2" s="26"/>
      <c r="F2" s="26"/>
      <c r="G2" s="26"/>
      <c r="H2" s="27"/>
      <c r="I2" s="26"/>
      <c r="J2" s="26"/>
      <c r="K2" s="26"/>
      <c r="L2" s="26"/>
      <c r="M2" s="26"/>
      <c r="N2" s="26"/>
      <c r="O2" s="26"/>
      <c r="P2" s="26"/>
    </row>
    <row r="3" spans="1:17" ht="15">
      <c r="A3" s="28" t="s">
        <v>2</v>
      </c>
      <c r="B3" s="29" t="s">
        <v>3</v>
      </c>
      <c r="C3" s="30" t="s">
        <v>4</v>
      </c>
      <c r="D3" s="30"/>
      <c r="E3" s="30"/>
      <c r="F3" s="30"/>
      <c r="G3" s="30"/>
      <c r="H3" s="31"/>
      <c r="I3" s="30"/>
      <c r="J3" s="30"/>
      <c r="K3" s="30"/>
      <c r="L3" s="30"/>
      <c r="M3" s="30"/>
      <c r="N3" s="29" t="s">
        <v>5</v>
      </c>
      <c r="O3" s="29"/>
      <c r="P3" s="49" t="s">
        <v>6</v>
      </c>
      <c r="Q3" s="59"/>
    </row>
    <row r="4" spans="1:17" ht="15">
      <c r="A4" s="28"/>
      <c r="B4" s="29"/>
      <c r="C4" s="30" t="s">
        <v>7</v>
      </c>
      <c r="D4" s="30"/>
      <c r="E4" s="30"/>
      <c r="F4" s="30" t="s">
        <v>8</v>
      </c>
      <c r="G4" s="30"/>
      <c r="H4" s="31" t="s">
        <v>9</v>
      </c>
      <c r="I4" s="29"/>
      <c r="J4" s="29"/>
      <c r="K4" s="29"/>
      <c r="L4" s="29"/>
      <c r="M4" s="29"/>
      <c r="N4" s="50" t="s">
        <v>10</v>
      </c>
      <c r="O4" s="51" t="s">
        <v>11</v>
      </c>
      <c r="P4" s="52"/>
      <c r="Q4" s="59"/>
    </row>
    <row r="5" spans="1:17" ht="15">
      <c r="A5" s="28"/>
      <c r="B5" s="29"/>
      <c r="C5" s="32" t="s">
        <v>12</v>
      </c>
      <c r="D5" s="33" t="s">
        <v>13</v>
      </c>
      <c r="E5" s="34" t="s">
        <v>14</v>
      </c>
      <c r="F5" s="35" t="s">
        <v>15</v>
      </c>
      <c r="G5" s="34" t="s">
        <v>16</v>
      </c>
      <c r="H5" s="36" t="s">
        <v>17</v>
      </c>
      <c r="I5" s="53"/>
      <c r="J5" s="53" t="s">
        <v>18</v>
      </c>
      <c r="K5" s="53"/>
      <c r="L5" s="53"/>
      <c r="M5" s="34" t="s">
        <v>11</v>
      </c>
      <c r="N5" s="54"/>
      <c r="O5" s="55"/>
      <c r="P5" s="52"/>
      <c r="Q5" s="59"/>
    </row>
    <row r="6" spans="1:17" ht="46.5">
      <c r="A6" s="28"/>
      <c r="B6" s="29"/>
      <c r="C6" s="32"/>
      <c r="D6" s="32"/>
      <c r="E6" s="37"/>
      <c r="F6" s="38"/>
      <c r="G6" s="37"/>
      <c r="H6" s="39" t="s">
        <v>19</v>
      </c>
      <c r="I6" s="56">
        <v>0.9</v>
      </c>
      <c r="J6" s="32" t="s">
        <v>12</v>
      </c>
      <c r="K6" s="33" t="s">
        <v>13</v>
      </c>
      <c r="L6" s="56">
        <v>0.1</v>
      </c>
      <c r="M6" s="37"/>
      <c r="N6" s="57"/>
      <c r="O6" s="55"/>
      <c r="P6" s="58"/>
      <c r="Q6" s="59"/>
    </row>
    <row r="7" spans="1:17" ht="15">
      <c r="A7" s="40" t="s">
        <v>658</v>
      </c>
      <c r="B7" s="41" t="s">
        <v>659</v>
      </c>
      <c r="C7" s="41">
        <v>90</v>
      </c>
      <c r="D7" s="41">
        <v>90</v>
      </c>
      <c r="E7" s="42">
        <f aca="true" t="shared" si="0" ref="E7:E58">D7*0.1</f>
        <v>9</v>
      </c>
      <c r="F7" s="43">
        <v>91.2280701754386</v>
      </c>
      <c r="G7" s="42">
        <f aca="true" t="shared" si="1" ref="G7:G58">F7*0.7</f>
        <v>63.85964912280702</v>
      </c>
      <c r="H7" s="44" t="s">
        <v>660</v>
      </c>
      <c r="I7" s="43">
        <f aca="true" t="shared" si="2" ref="I7:I58">H7*0.9</f>
        <v>75.51</v>
      </c>
      <c r="J7" s="43">
        <v>100</v>
      </c>
      <c r="K7" s="43">
        <v>100</v>
      </c>
      <c r="L7" s="43">
        <f aca="true" t="shared" si="3" ref="L7:L58">K7*0.1</f>
        <v>10</v>
      </c>
      <c r="M7" s="42">
        <f aca="true" t="shared" si="4" ref="M7:M58">(I7+L7)*0.2</f>
        <v>17.102</v>
      </c>
      <c r="N7" s="43">
        <v>20</v>
      </c>
      <c r="O7" s="42">
        <f aca="true" t="shared" si="5" ref="O7:O58">N7*0.2</f>
        <v>4</v>
      </c>
      <c r="P7" s="43">
        <f aca="true" t="shared" si="6" ref="P7:P58">E7+G7+M7+O7</f>
        <v>93.96164912280702</v>
      </c>
      <c r="Q7" s="59">
        <v>1</v>
      </c>
    </row>
    <row r="8" spans="1:17" ht="15">
      <c r="A8" s="40" t="s">
        <v>661</v>
      </c>
      <c r="B8" s="41" t="s">
        <v>662</v>
      </c>
      <c r="C8" s="41">
        <v>90</v>
      </c>
      <c r="D8" s="41">
        <v>90</v>
      </c>
      <c r="E8" s="42">
        <f t="shared" si="0"/>
        <v>9</v>
      </c>
      <c r="F8" s="43">
        <v>94.01754385964912</v>
      </c>
      <c r="G8" s="42">
        <f t="shared" si="1"/>
        <v>65.81228070175439</v>
      </c>
      <c r="H8" s="44" t="s">
        <v>663</v>
      </c>
      <c r="I8" s="43">
        <f t="shared" si="2"/>
        <v>74.16000000000001</v>
      </c>
      <c r="J8" s="43">
        <v>100</v>
      </c>
      <c r="K8" s="43">
        <v>100</v>
      </c>
      <c r="L8" s="43">
        <f t="shared" si="3"/>
        <v>10</v>
      </c>
      <c r="M8" s="42">
        <f t="shared" si="4"/>
        <v>16.832000000000004</v>
      </c>
      <c r="N8" s="43"/>
      <c r="O8" s="42">
        <f t="shared" si="5"/>
        <v>0</v>
      </c>
      <c r="P8" s="43">
        <f t="shared" si="6"/>
        <v>91.6442807017544</v>
      </c>
      <c r="Q8" s="59">
        <v>2</v>
      </c>
    </row>
    <row r="9" spans="1:17" ht="15">
      <c r="A9" s="40" t="s">
        <v>664</v>
      </c>
      <c r="B9" s="41" t="s">
        <v>665</v>
      </c>
      <c r="C9" s="41">
        <v>90</v>
      </c>
      <c r="D9" s="41">
        <v>90</v>
      </c>
      <c r="E9" s="42">
        <f t="shared" si="0"/>
        <v>9</v>
      </c>
      <c r="F9" s="43">
        <v>90.21052631578948</v>
      </c>
      <c r="G9" s="42">
        <f t="shared" si="1"/>
        <v>63.14736842105263</v>
      </c>
      <c r="H9" s="44" t="s">
        <v>666</v>
      </c>
      <c r="I9" s="43">
        <f t="shared" si="2"/>
        <v>76.5</v>
      </c>
      <c r="J9" s="43">
        <v>100</v>
      </c>
      <c r="K9" s="43">
        <v>100</v>
      </c>
      <c r="L9" s="43">
        <f t="shared" si="3"/>
        <v>10</v>
      </c>
      <c r="M9" s="42">
        <f t="shared" si="4"/>
        <v>17.3</v>
      </c>
      <c r="N9" s="43">
        <v>10</v>
      </c>
      <c r="O9" s="42">
        <f t="shared" si="5"/>
        <v>2</v>
      </c>
      <c r="P9" s="43">
        <f t="shared" si="6"/>
        <v>91.44736842105263</v>
      </c>
      <c r="Q9" s="59">
        <v>3</v>
      </c>
    </row>
    <row r="10" spans="1:17" ht="15">
      <c r="A10" s="40" t="s">
        <v>667</v>
      </c>
      <c r="B10" s="41" t="s">
        <v>668</v>
      </c>
      <c r="C10" s="41">
        <v>90</v>
      </c>
      <c r="D10" s="41">
        <v>90</v>
      </c>
      <c r="E10" s="42">
        <f t="shared" si="0"/>
        <v>9</v>
      </c>
      <c r="F10" s="43">
        <v>92.56140350877193</v>
      </c>
      <c r="G10" s="42">
        <f t="shared" si="1"/>
        <v>64.79298245614035</v>
      </c>
      <c r="H10" s="44" t="s">
        <v>660</v>
      </c>
      <c r="I10" s="43">
        <f t="shared" si="2"/>
        <v>75.51</v>
      </c>
      <c r="J10" s="43">
        <v>100</v>
      </c>
      <c r="K10" s="43">
        <v>100</v>
      </c>
      <c r="L10" s="43">
        <f t="shared" si="3"/>
        <v>10</v>
      </c>
      <c r="M10" s="42">
        <f t="shared" si="4"/>
        <v>17.102</v>
      </c>
      <c r="N10" s="43"/>
      <c r="O10" s="42">
        <f t="shared" si="5"/>
        <v>0</v>
      </c>
      <c r="P10" s="43">
        <f t="shared" si="6"/>
        <v>90.89498245614035</v>
      </c>
      <c r="Q10" s="59">
        <v>4</v>
      </c>
    </row>
    <row r="11" spans="1:17" ht="15">
      <c r="A11" s="40" t="s">
        <v>669</v>
      </c>
      <c r="B11" s="41" t="s">
        <v>670</v>
      </c>
      <c r="C11" s="41">
        <v>90</v>
      </c>
      <c r="D11" s="41">
        <v>90</v>
      </c>
      <c r="E11" s="42">
        <f t="shared" si="0"/>
        <v>9</v>
      </c>
      <c r="F11" s="43">
        <v>93.1578947368421</v>
      </c>
      <c r="G11" s="42">
        <f t="shared" si="1"/>
        <v>65.21052631578947</v>
      </c>
      <c r="H11" s="44">
        <v>80.9</v>
      </c>
      <c r="I11" s="43">
        <f t="shared" si="2"/>
        <v>72.81</v>
      </c>
      <c r="J11" s="43">
        <v>100</v>
      </c>
      <c r="K11" s="43">
        <v>100</v>
      </c>
      <c r="L11" s="43">
        <f t="shared" si="3"/>
        <v>10</v>
      </c>
      <c r="M11" s="42">
        <f t="shared" si="4"/>
        <v>16.562</v>
      </c>
      <c r="N11" s="43"/>
      <c r="O11" s="42">
        <f t="shared" si="5"/>
        <v>0</v>
      </c>
      <c r="P11" s="43">
        <f t="shared" si="6"/>
        <v>90.77252631578946</v>
      </c>
      <c r="Q11" s="59">
        <v>5</v>
      </c>
    </row>
    <row r="12" spans="1:17" ht="15">
      <c r="A12" s="40" t="s">
        <v>671</v>
      </c>
      <c r="B12" s="41" t="s">
        <v>672</v>
      </c>
      <c r="C12" s="43">
        <v>90</v>
      </c>
      <c r="D12" s="43">
        <v>90</v>
      </c>
      <c r="E12" s="42">
        <f t="shared" si="0"/>
        <v>9</v>
      </c>
      <c r="F12" s="43">
        <v>91.2982456140351</v>
      </c>
      <c r="G12" s="42">
        <f t="shared" si="1"/>
        <v>63.90877192982456</v>
      </c>
      <c r="H12" s="45">
        <v>74.5</v>
      </c>
      <c r="I12" s="43">
        <f t="shared" si="2"/>
        <v>67.05</v>
      </c>
      <c r="J12" s="43">
        <v>100</v>
      </c>
      <c r="K12" s="43">
        <v>100</v>
      </c>
      <c r="L12" s="43">
        <f t="shared" si="3"/>
        <v>10</v>
      </c>
      <c r="M12" s="42">
        <f t="shared" si="4"/>
        <v>15.41</v>
      </c>
      <c r="N12" s="43">
        <v>10</v>
      </c>
      <c r="O12" s="42">
        <f t="shared" si="5"/>
        <v>2</v>
      </c>
      <c r="P12" s="43">
        <f t="shared" si="6"/>
        <v>90.31877192982455</v>
      </c>
      <c r="Q12" s="59">
        <v>6</v>
      </c>
    </row>
    <row r="13" spans="1:17" ht="15">
      <c r="A13" s="40" t="s">
        <v>673</v>
      </c>
      <c r="B13" s="41" t="s">
        <v>674</v>
      </c>
      <c r="C13" s="41">
        <v>90</v>
      </c>
      <c r="D13" s="41">
        <v>90</v>
      </c>
      <c r="E13" s="42">
        <f t="shared" si="0"/>
        <v>9</v>
      </c>
      <c r="F13" s="43">
        <v>91.47368421052632</v>
      </c>
      <c r="G13" s="42">
        <f t="shared" si="1"/>
        <v>64.03157894736842</v>
      </c>
      <c r="H13" s="44" t="s">
        <v>675</v>
      </c>
      <c r="I13" s="43">
        <f t="shared" si="2"/>
        <v>76.41000000000001</v>
      </c>
      <c r="J13" s="43">
        <v>100</v>
      </c>
      <c r="K13" s="43">
        <v>100</v>
      </c>
      <c r="L13" s="43">
        <f t="shared" si="3"/>
        <v>10</v>
      </c>
      <c r="M13" s="42">
        <f t="shared" si="4"/>
        <v>17.282000000000004</v>
      </c>
      <c r="N13" s="43"/>
      <c r="O13" s="42">
        <f t="shared" si="5"/>
        <v>0</v>
      </c>
      <c r="P13" s="43">
        <f t="shared" si="6"/>
        <v>90.31357894736843</v>
      </c>
      <c r="Q13" s="59">
        <v>7</v>
      </c>
    </row>
    <row r="14" spans="1:17" ht="15">
      <c r="A14" s="40" t="s">
        <v>676</v>
      </c>
      <c r="B14" s="41" t="s">
        <v>677</v>
      </c>
      <c r="C14" s="41">
        <v>90</v>
      </c>
      <c r="D14" s="41">
        <v>90</v>
      </c>
      <c r="E14" s="42">
        <f t="shared" si="0"/>
        <v>9</v>
      </c>
      <c r="F14" s="43">
        <v>92.70175438596492</v>
      </c>
      <c r="G14" s="42">
        <f t="shared" si="1"/>
        <v>64.89122807017544</v>
      </c>
      <c r="H14" s="44" t="s">
        <v>532</v>
      </c>
      <c r="I14" s="43">
        <f t="shared" si="2"/>
        <v>72.09</v>
      </c>
      <c r="J14" s="43">
        <v>100</v>
      </c>
      <c r="K14" s="43">
        <v>100</v>
      </c>
      <c r="L14" s="43">
        <f t="shared" si="3"/>
        <v>10</v>
      </c>
      <c r="M14" s="42">
        <f t="shared" si="4"/>
        <v>16.418000000000003</v>
      </c>
      <c r="N14" s="43"/>
      <c r="O14" s="42">
        <f t="shared" si="5"/>
        <v>0</v>
      </c>
      <c r="P14" s="43">
        <f t="shared" si="6"/>
        <v>90.30922807017545</v>
      </c>
      <c r="Q14" s="59">
        <v>8</v>
      </c>
    </row>
    <row r="15" spans="1:17" ht="15">
      <c r="A15" s="40" t="s">
        <v>678</v>
      </c>
      <c r="B15" s="41" t="s">
        <v>679</v>
      </c>
      <c r="C15" s="41">
        <v>90</v>
      </c>
      <c r="D15" s="41">
        <v>90</v>
      </c>
      <c r="E15" s="42">
        <f t="shared" si="0"/>
        <v>9</v>
      </c>
      <c r="F15" s="43">
        <v>92.33333333333333</v>
      </c>
      <c r="G15" s="42">
        <f t="shared" si="1"/>
        <v>64.63333333333333</v>
      </c>
      <c r="H15" s="44" t="s">
        <v>608</v>
      </c>
      <c r="I15" s="43">
        <f t="shared" si="2"/>
        <v>72.63000000000001</v>
      </c>
      <c r="J15" s="43">
        <v>100</v>
      </c>
      <c r="K15" s="43">
        <v>100</v>
      </c>
      <c r="L15" s="43">
        <f t="shared" si="3"/>
        <v>10</v>
      </c>
      <c r="M15" s="42">
        <f t="shared" si="4"/>
        <v>16.526000000000003</v>
      </c>
      <c r="N15" s="43"/>
      <c r="O15" s="42">
        <f t="shared" si="5"/>
        <v>0</v>
      </c>
      <c r="P15" s="43">
        <f t="shared" si="6"/>
        <v>90.15933333333334</v>
      </c>
      <c r="Q15" s="59">
        <v>9</v>
      </c>
    </row>
    <row r="16" spans="1:17" ht="15">
      <c r="A16" s="40" t="s">
        <v>680</v>
      </c>
      <c r="B16" s="41" t="s">
        <v>681</v>
      </c>
      <c r="C16" s="41">
        <v>90</v>
      </c>
      <c r="D16" s="41">
        <v>90</v>
      </c>
      <c r="E16" s="42">
        <f t="shared" si="0"/>
        <v>9</v>
      </c>
      <c r="F16" s="43">
        <v>93.15789473684211</v>
      </c>
      <c r="G16" s="42">
        <f t="shared" si="1"/>
        <v>65.21052631578948</v>
      </c>
      <c r="H16" s="44" t="s">
        <v>682</v>
      </c>
      <c r="I16" s="43">
        <f t="shared" si="2"/>
        <v>66.78</v>
      </c>
      <c r="J16" s="43">
        <v>100</v>
      </c>
      <c r="K16" s="43">
        <v>100</v>
      </c>
      <c r="L16" s="43">
        <f t="shared" si="3"/>
        <v>10</v>
      </c>
      <c r="M16" s="42">
        <f t="shared" si="4"/>
        <v>15.356000000000002</v>
      </c>
      <c r="N16" s="43"/>
      <c r="O16" s="42">
        <f t="shared" si="5"/>
        <v>0</v>
      </c>
      <c r="P16" s="43">
        <f t="shared" si="6"/>
        <v>89.56652631578947</v>
      </c>
      <c r="Q16" s="59">
        <v>10</v>
      </c>
    </row>
    <row r="17" spans="1:17" ht="15">
      <c r="A17" s="40" t="s">
        <v>683</v>
      </c>
      <c r="B17" s="41" t="s">
        <v>684</v>
      </c>
      <c r="C17" s="41">
        <v>90</v>
      </c>
      <c r="D17" s="41">
        <v>90</v>
      </c>
      <c r="E17" s="42">
        <f t="shared" si="0"/>
        <v>9</v>
      </c>
      <c r="F17" s="43">
        <v>90.05263157894737</v>
      </c>
      <c r="G17" s="42">
        <f t="shared" si="1"/>
        <v>63.036842105263155</v>
      </c>
      <c r="H17" s="44" t="s">
        <v>617</v>
      </c>
      <c r="I17" s="43">
        <f t="shared" si="2"/>
        <v>77.22</v>
      </c>
      <c r="J17" s="43">
        <v>100</v>
      </c>
      <c r="K17" s="43">
        <v>100</v>
      </c>
      <c r="L17" s="43">
        <f t="shared" si="3"/>
        <v>10</v>
      </c>
      <c r="M17" s="42">
        <f t="shared" si="4"/>
        <v>17.444</v>
      </c>
      <c r="N17" s="43"/>
      <c r="O17" s="42">
        <f t="shared" si="5"/>
        <v>0</v>
      </c>
      <c r="P17" s="43">
        <f t="shared" si="6"/>
        <v>89.48084210526316</v>
      </c>
      <c r="Q17" s="59">
        <v>11</v>
      </c>
    </row>
    <row r="18" spans="1:17" ht="15">
      <c r="A18" s="40" t="s">
        <v>685</v>
      </c>
      <c r="B18" s="41" t="s">
        <v>686</v>
      </c>
      <c r="C18" s="41">
        <v>90</v>
      </c>
      <c r="D18" s="41">
        <v>90</v>
      </c>
      <c r="E18" s="42">
        <f t="shared" si="0"/>
        <v>9</v>
      </c>
      <c r="F18" s="43">
        <v>90.40350877192982</v>
      </c>
      <c r="G18" s="42">
        <f t="shared" si="1"/>
        <v>63.282456140350874</v>
      </c>
      <c r="H18" s="44" t="s">
        <v>687</v>
      </c>
      <c r="I18" s="43">
        <f t="shared" si="2"/>
        <v>74.52</v>
      </c>
      <c r="J18" s="43">
        <v>100</v>
      </c>
      <c r="K18" s="43">
        <v>100</v>
      </c>
      <c r="L18" s="43">
        <f t="shared" si="3"/>
        <v>10</v>
      </c>
      <c r="M18" s="42">
        <f t="shared" si="4"/>
        <v>16.904</v>
      </c>
      <c r="N18" s="43"/>
      <c r="O18" s="42">
        <f t="shared" si="5"/>
        <v>0</v>
      </c>
      <c r="P18" s="43">
        <f t="shared" si="6"/>
        <v>89.18645614035087</v>
      </c>
      <c r="Q18" s="59">
        <v>12</v>
      </c>
    </row>
    <row r="19" spans="1:17" ht="15">
      <c r="A19" s="40" t="s">
        <v>688</v>
      </c>
      <c r="B19" s="41" t="s">
        <v>689</v>
      </c>
      <c r="C19" s="41">
        <v>90</v>
      </c>
      <c r="D19" s="41">
        <v>90</v>
      </c>
      <c r="E19" s="42">
        <f t="shared" si="0"/>
        <v>9</v>
      </c>
      <c r="F19" s="43">
        <v>89.36842105263158</v>
      </c>
      <c r="G19" s="42">
        <f t="shared" si="1"/>
        <v>62.5578947368421</v>
      </c>
      <c r="H19" s="44" t="s">
        <v>690</v>
      </c>
      <c r="I19" s="43">
        <f t="shared" si="2"/>
        <v>76.68</v>
      </c>
      <c r="J19" s="43">
        <v>100</v>
      </c>
      <c r="K19" s="43">
        <v>100</v>
      </c>
      <c r="L19" s="43">
        <f t="shared" si="3"/>
        <v>10</v>
      </c>
      <c r="M19" s="42">
        <f t="shared" si="4"/>
        <v>17.336000000000002</v>
      </c>
      <c r="N19" s="43"/>
      <c r="O19" s="42">
        <f t="shared" si="5"/>
        <v>0</v>
      </c>
      <c r="P19" s="43">
        <f t="shared" si="6"/>
        <v>88.8938947368421</v>
      </c>
      <c r="Q19" s="59">
        <v>13</v>
      </c>
    </row>
    <row r="20" spans="1:17" ht="15">
      <c r="A20" s="40" t="s">
        <v>691</v>
      </c>
      <c r="B20" s="41" t="s">
        <v>692</v>
      </c>
      <c r="C20" s="43">
        <v>90</v>
      </c>
      <c r="D20" s="43">
        <v>90</v>
      </c>
      <c r="E20" s="42">
        <f t="shared" si="0"/>
        <v>9</v>
      </c>
      <c r="F20" s="43">
        <v>89.7894736842105</v>
      </c>
      <c r="G20" s="42">
        <f t="shared" si="1"/>
        <v>62.85263157894735</v>
      </c>
      <c r="H20" s="45">
        <v>82</v>
      </c>
      <c r="I20" s="43">
        <f t="shared" si="2"/>
        <v>73.8</v>
      </c>
      <c r="J20" s="43">
        <v>100</v>
      </c>
      <c r="K20" s="43">
        <v>100</v>
      </c>
      <c r="L20" s="43">
        <f t="shared" si="3"/>
        <v>10</v>
      </c>
      <c r="M20" s="42">
        <f t="shared" si="4"/>
        <v>16.76</v>
      </c>
      <c r="N20" s="43"/>
      <c r="O20" s="42">
        <f t="shared" si="5"/>
        <v>0</v>
      </c>
      <c r="P20" s="43">
        <f t="shared" si="6"/>
        <v>88.61263157894736</v>
      </c>
      <c r="Q20" s="59">
        <v>14</v>
      </c>
    </row>
    <row r="21" spans="1:17" ht="15">
      <c r="A21" s="40" t="s">
        <v>693</v>
      </c>
      <c r="B21" s="41" t="s">
        <v>694</v>
      </c>
      <c r="C21" s="43">
        <v>90</v>
      </c>
      <c r="D21" s="43">
        <v>90</v>
      </c>
      <c r="E21" s="42">
        <f t="shared" si="0"/>
        <v>9</v>
      </c>
      <c r="F21" s="43">
        <v>91.1578947368421</v>
      </c>
      <c r="G21" s="42">
        <f t="shared" si="1"/>
        <v>63.81052631578946</v>
      </c>
      <c r="H21" s="45">
        <v>75.3</v>
      </c>
      <c r="I21" s="43">
        <f t="shared" si="2"/>
        <v>67.77</v>
      </c>
      <c r="J21" s="43">
        <v>100</v>
      </c>
      <c r="K21" s="43">
        <v>100</v>
      </c>
      <c r="L21" s="43">
        <f t="shared" si="3"/>
        <v>10</v>
      </c>
      <c r="M21" s="42">
        <f t="shared" si="4"/>
        <v>15.554</v>
      </c>
      <c r="N21" s="43"/>
      <c r="O21" s="42">
        <f t="shared" si="5"/>
        <v>0</v>
      </c>
      <c r="P21" s="43">
        <f t="shared" si="6"/>
        <v>88.36452631578946</v>
      </c>
      <c r="Q21" s="59">
        <v>15</v>
      </c>
    </row>
    <row r="22" spans="1:17" ht="15">
      <c r="A22" s="40" t="s">
        <v>695</v>
      </c>
      <c r="B22" s="41" t="s">
        <v>696</v>
      </c>
      <c r="C22" s="41">
        <v>90</v>
      </c>
      <c r="D22" s="41">
        <v>90</v>
      </c>
      <c r="E22" s="42">
        <f t="shared" si="0"/>
        <v>9</v>
      </c>
      <c r="F22" s="43">
        <v>90.15789473684211</v>
      </c>
      <c r="G22" s="42">
        <f t="shared" si="1"/>
        <v>63.11052631578947</v>
      </c>
      <c r="H22" s="44" t="s">
        <v>697</v>
      </c>
      <c r="I22" s="43">
        <f t="shared" si="2"/>
        <v>70.65</v>
      </c>
      <c r="J22" s="43">
        <v>100</v>
      </c>
      <c r="K22" s="43">
        <v>100</v>
      </c>
      <c r="L22" s="43">
        <f t="shared" si="3"/>
        <v>10</v>
      </c>
      <c r="M22" s="42">
        <f t="shared" si="4"/>
        <v>16.130000000000003</v>
      </c>
      <c r="N22" s="43"/>
      <c r="O22" s="42">
        <f t="shared" si="5"/>
        <v>0</v>
      </c>
      <c r="P22" s="43">
        <f t="shared" si="6"/>
        <v>88.24052631578948</v>
      </c>
      <c r="Q22" s="59">
        <v>16</v>
      </c>
    </row>
    <row r="23" spans="1:17" ht="15">
      <c r="A23" s="40" t="s">
        <v>698</v>
      </c>
      <c r="B23" s="41" t="s">
        <v>699</v>
      </c>
      <c r="C23" s="41">
        <v>90</v>
      </c>
      <c r="D23" s="41">
        <v>90</v>
      </c>
      <c r="E23" s="42">
        <f t="shared" si="0"/>
        <v>9</v>
      </c>
      <c r="F23" s="43">
        <v>88.8947368421053</v>
      </c>
      <c r="G23" s="42">
        <f t="shared" si="1"/>
        <v>62.22631578947371</v>
      </c>
      <c r="H23" s="45">
        <v>81.3</v>
      </c>
      <c r="I23" s="43">
        <f t="shared" si="2"/>
        <v>73.17</v>
      </c>
      <c r="J23" s="43">
        <v>100</v>
      </c>
      <c r="K23" s="43">
        <v>100</v>
      </c>
      <c r="L23" s="43">
        <f t="shared" si="3"/>
        <v>10</v>
      </c>
      <c r="M23" s="42">
        <f t="shared" si="4"/>
        <v>16.634</v>
      </c>
      <c r="N23" s="43"/>
      <c r="O23" s="42">
        <f t="shared" si="5"/>
        <v>0</v>
      </c>
      <c r="P23" s="43">
        <f t="shared" si="6"/>
        <v>87.86031578947372</v>
      </c>
      <c r="Q23" s="59">
        <v>17</v>
      </c>
    </row>
    <row r="24" spans="1:17" ht="15">
      <c r="A24" s="40" t="s">
        <v>700</v>
      </c>
      <c r="B24" s="41" t="s">
        <v>701</v>
      </c>
      <c r="C24" s="41">
        <v>90</v>
      </c>
      <c r="D24" s="41">
        <v>90</v>
      </c>
      <c r="E24" s="42">
        <f t="shared" si="0"/>
        <v>9</v>
      </c>
      <c r="F24" s="43">
        <v>88.64912280701755</v>
      </c>
      <c r="G24" s="42">
        <f t="shared" si="1"/>
        <v>62.05438596491228</v>
      </c>
      <c r="H24" s="44" t="s">
        <v>495</v>
      </c>
      <c r="I24" s="43">
        <f t="shared" si="2"/>
        <v>73.8</v>
      </c>
      <c r="J24" s="43">
        <v>100</v>
      </c>
      <c r="K24" s="43">
        <v>100</v>
      </c>
      <c r="L24" s="43">
        <f t="shared" si="3"/>
        <v>10</v>
      </c>
      <c r="M24" s="42">
        <f t="shared" si="4"/>
        <v>16.76</v>
      </c>
      <c r="N24" s="43"/>
      <c r="O24" s="42">
        <f t="shared" si="5"/>
        <v>0</v>
      </c>
      <c r="P24" s="43">
        <f t="shared" si="6"/>
        <v>87.81438596491229</v>
      </c>
      <c r="Q24" s="59">
        <v>18</v>
      </c>
    </row>
    <row r="25" spans="1:17" ht="15">
      <c r="A25" s="40" t="s">
        <v>702</v>
      </c>
      <c r="B25" s="41" t="s">
        <v>703</v>
      </c>
      <c r="C25" s="41">
        <v>90</v>
      </c>
      <c r="D25" s="41">
        <v>90</v>
      </c>
      <c r="E25" s="42">
        <f t="shared" si="0"/>
        <v>9</v>
      </c>
      <c r="F25" s="43">
        <v>88.70175438596492</v>
      </c>
      <c r="G25" s="42">
        <f t="shared" si="1"/>
        <v>62.09122807017544</v>
      </c>
      <c r="H25" s="44" t="s">
        <v>704</v>
      </c>
      <c r="I25" s="43">
        <f t="shared" si="2"/>
        <v>70.2</v>
      </c>
      <c r="J25" s="43">
        <v>100</v>
      </c>
      <c r="K25" s="43">
        <v>100</v>
      </c>
      <c r="L25" s="43">
        <f t="shared" si="3"/>
        <v>10</v>
      </c>
      <c r="M25" s="42">
        <f t="shared" si="4"/>
        <v>16.040000000000003</v>
      </c>
      <c r="N25" s="43"/>
      <c r="O25" s="42">
        <f t="shared" si="5"/>
        <v>0</v>
      </c>
      <c r="P25" s="43">
        <f t="shared" si="6"/>
        <v>87.13122807017545</v>
      </c>
      <c r="Q25" s="59">
        <v>19</v>
      </c>
    </row>
    <row r="26" spans="1:17" ht="15">
      <c r="A26" s="40" t="s">
        <v>705</v>
      </c>
      <c r="B26" s="41" t="s">
        <v>706</v>
      </c>
      <c r="C26" s="41">
        <v>90</v>
      </c>
      <c r="D26" s="41">
        <v>90</v>
      </c>
      <c r="E26" s="42">
        <f t="shared" si="0"/>
        <v>9</v>
      </c>
      <c r="F26" s="43">
        <v>88.6666666666667</v>
      </c>
      <c r="G26" s="42">
        <f t="shared" si="1"/>
        <v>62.066666666666684</v>
      </c>
      <c r="H26" s="45">
        <v>77.8</v>
      </c>
      <c r="I26" s="43">
        <f t="shared" si="2"/>
        <v>70.02</v>
      </c>
      <c r="J26" s="43">
        <v>100</v>
      </c>
      <c r="K26" s="43">
        <v>100</v>
      </c>
      <c r="L26" s="43">
        <f t="shared" si="3"/>
        <v>10</v>
      </c>
      <c r="M26" s="42">
        <f t="shared" si="4"/>
        <v>16.004</v>
      </c>
      <c r="N26" s="43"/>
      <c r="O26" s="42">
        <f t="shared" si="5"/>
        <v>0</v>
      </c>
      <c r="P26" s="43">
        <f t="shared" si="6"/>
        <v>87.0706666666667</v>
      </c>
      <c r="Q26" s="59">
        <v>20</v>
      </c>
    </row>
    <row r="27" spans="1:17" ht="15">
      <c r="A27" s="40" t="s">
        <v>707</v>
      </c>
      <c r="B27" s="41" t="s">
        <v>708</v>
      </c>
      <c r="C27" s="43">
        <v>90</v>
      </c>
      <c r="D27" s="43">
        <v>90</v>
      </c>
      <c r="E27" s="42">
        <f t="shared" si="0"/>
        <v>9</v>
      </c>
      <c r="F27" s="43">
        <v>89.9298245614035</v>
      </c>
      <c r="G27" s="42">
        <f t="shared" si="1"/>
        <v>62.95087719298245</v>
      </c>
      <c r="H27" s="45">
        <v>71.8</v>
      </c>
      <c r="I27" s="43">
        <f t="shared" si="2"/>
        <v>64.62</v>
      </c>
      <c r="J27" s="43">
        <v>100</v>
      </c>
      <c r="K27" s="43">
        <v>100</v>
      </c>
      <c r="L27" s="43">
        <f t="shared" si="3"/>
        <v>10</v>
      </c>
      <c r="M27" s="42">
        <f t="shared" si="4"/>
        <v>14.924000000000001</v>
      </c>
      <c r="N27" s="43"/>
      <c r="O27" s="42">
        <f t="shared" si="5"/>
        <v>0</v>
      </c>
      <c r="P27" s="43">
        <f t="shared" si="6"/>
        <v>86.87487719298247</v>
      </c>
      <c r="Q27" s="59">
        <v>21</v>
      </c>
    </row>
    <row r="28" spans="1:17" ht="15">
      <c r="A28" s="40" t="s">
        <v>709</v>
      </c>
      <c r="B28" s="41" t="s">
        <v>710</v>
      </c>
      <c r="C28" s="41">
        <v>90</v>
      </c>
      <c r="D28" s="41">
        <v>90</v>
      </c>
      <c r="E28" s="42">
        <f t="shared" si="0"/>
        <v>9</v>
      </c>
      <c r="F28" s="43">
        <v>84.84210526315789</v>
      </c>
      <c r="G28" s="42">
        <f t="shared" si="1"/>
        <v>59.38947368421052</v>
      </c>
      <c r="H28" s="44" t="s">
        <v>614</v>
      </c>
      <c r="I28" s="43">
        <f t="shared" si="2"/>
        <v>62.37</v>
      </c>
      <c r="J28" s="43">
        <v>100</v>
      </c>
      <c r="K28" s="43">
        <v>100</v>
      </c>
      <c r="L28" s="43">
        <f t="shared" si="3"/>
        <v>10</v>
      </c>
      <c r="M28" s="42">
        <f t="shared" si="4"/>
        <v>14.474000000000002</v>
      </c>
      <c r="N28" s="43">
        <v>20</v>
      </c>
      <c r="O28" s="42">
        <f t="shared" si="5"/>
        <v>4</v>
      </c>
      <c r="P28" s="43">
        <f t="shared" si="6"/>
        <v>86.86347368421052</v>
      </c>
      <c r="Q28" s="59">
        <v>22</v>
      </c>
    </row>
    <row r="29" spans="1:17" ht="15">
      <c r="A29" s="40" t="s">
        <v>711</v>
      </c>
      <c r="B29" s="41" t="s">
        <v>712</v>
      </c>
      <c r="C29" s="43">
        <v>90</v>
      </c>
      <c r="D29" s="43">
        <v>90</v>
      </c>
      <c r="E29" s="42">
        <f t="shared" si="0"/>
        <v>9</v>
      </c>
      <c r="F29" s="43">
        <v>87.9649122807018</v>
      </c>
      <c r="G29" s="42">
        <f t="shared" si="1"/>
        <v>61.57543859649125</v>
      </c>
      <c r="H29" s="45">
        <v>78</v>
      </c>
      <c r="I29" s="43">
        <f t="shared" si="2"/>
        <v>70.2</v>
      </c>
      <c r="J29" s="43">
        <v>100</v>
      </c>
      <c r="K29" s="43">
        <v>100</v>
      </c>
      <c r="L29" s="43">
        <f t="shared" si="3"/>
        <v>10</v>
      </c>
      <c r="M29" s="42">
        <f t="shared" si="4"/>
        <v>16.040000000000003</v>
      </c>
      <c r="N29" s="43"/>
      <c r="O29" s="42">
        <f t="shared" si="5"/>
        <v>0</v>
      </c>
      <c r="P29" s="43">
        <f t="shared" si="6"/>
        <v>86.61543859649126</v>
      </c>
      <c r="Q29" s="59">
        <v>23</v>
      </c>
    </row>
    <row r="30" spans="1:17" ht="15">
      <c r="A30" s="40" t="s">
        <v>713</v>
      </c>
      <c r="B30" s="41" t="s">
        <v>714</v>
      </c>
      <c r="C30" s="41">
        <v>90</v>
      </c>
      <c r="D30" s="41">
        <v>90</v>
      </c>
      <c r="E30" s="42">
        <f t="shared" si="0"/>
        <v>9</v>
      </c>
      <c r="F30" s="43">
        <v>88.05263157894737</v>
      </c>
      <c r="G30" s="42">
        <f t="shared" si="1"/>
        <v>61.636842105263156</v>
      </c>
      <c r="H30" s="44" t="s">
        <v>543</v>
      </c>
      <c r="I30" s="43">
        <f t="shared" si="2"/>
        <v>69.84</v>
      </c>
      <c r="J30" s="43">
        <v>100</v>
      </c>
      <c r="K30" s="43">
        <v>100</v>
      </c>
      <c r="L30" s="43">
        <f t="shared" si="3"/>
        <v>10</v>
      </c>
      <c r="M30" s="42">
        <f t="shared" si="4"/>
        <v>15.968000000000002</v>
      </c>
      <c r="N30" s="43"/>
      <c r="O30" s="42">
        <f t="shared" si="5"/>
        <v>0</v>
      </c>
      <c r="P30" s="43">
        <f t="shared" si="6"/>
        <v>86.60484210526316</v>
      </c>
      <c r="Q30" s="59">
        <v>24</v>
      </c>
    </row>
    <row r="31" spans="1:17" ht="15">
      <c r="A31" s="40" t="s">
        <v>715</v>
      </c>
      <c r="B31" s="41" t="s">
        <v>716</v>
      </c>
      <c r="C31" s="43">
        <v>90</v>
      </c>
      <c r="D31" s="43">
        <v>90</v>
      </c>
      <c r="E31" s="42">
        <f t="shared" si="0"/>
        <v>9</v>
      </c>
      <c r="F31" s="43">
        <v>87.8421052631579</v>
      </c>
      <c r="G31" s="42">
        <f t="shared" si="1"/>
        <v>61.48947368421053</v>
      </c>
      <c r="H31" s="45">
        <v>77.9</v>
      </c>
      <c r="I31" s="43">
        <f t="shared" si="2"/>
        <v>70.11000000000001</v>
      </c>
      <c r="J31" s="43">
        <v>100</v>
      </c>
      <c r="K31" s="43">
        <v>100</v>
      </c>
      <c r="L31" s="43">
        <f t="shared" si="3"/>
        <v>10</v>
      </c>
      <c r="M31" s="42">
        <f t="shared" si="4"/>
        <v>16.022000000000002</v>
      </c>
      <c r="N31" s="43"/>
      <c r="O31" s="42">
        <f t="shared" si="5"/>
        <v>0</v>
      </c>
      <c r="P31" s="43">
        <f t="shared" si="6"/>
        <v>86.51147368421054</v>
      </c>
      <c r="Q31" s="59">
        <v>25</v>
      </c>
    </row>
    <row r="32" spans="1:17" ht="15">
      <c r="A32" s="40" t="s">
        <v>717</v>
      </c>
      <c r="B32" s="41" t="s">
        <v>718</v>
      </c>
      <c r="C32" s="41">
        <v>90</v>
      </c>
      <c r="D32" s="41">
        <v>80</v>
      </c>
      <c r="E32" s="42">
        <f t="shared" si="0"/>
        <v>8</v>
      </c>
      <c r="F32" s="43">
        <v>90.98245614035088</v>
      </c>
      <c r="G32" s="42">
        <f t="shared" si="1"/>
        <v>63.68771929824561</v>
      </c>
      <c r="H32" s="44" t="s">
        <v>719</v>
      </c>
      <c r="I32" s="43">
        <f t="shared" si="2"/>
        <v>63.72</v>
      </c>
      <c r="J32" s="43">
        <v>100</v>
      </c>
      <c r="K32" s="43">
        <v>100</v>
      </c>
      <c r="L32" s="43">
        <f t="shared" si="3"/>
        <v>10</v>
      </c>
      <c r="M32" s="42">
        <f t="shared" si="4"/>
        <v>14.744</v>
      </c>
      <c r="N32" s="43"/>
      <c r="O32" s="42">
        <f t="shared" si="5"/>
        <v>0</v>
      </c>
      <c r="P32" s="43">
        <f t="shared" si="6"/>
        <v>86.43171929824561</v>
      </c>
      <c r="Q32" s="59">
        <v>26</v>
      </c>
    </row>
    <row r="33" spans="1:17" ht="15">
      <c r="A33" s="40" t="s">
        <v>720</v>
      </c>
      <c r="B33" s="41" t="s">
        <v>721</v>
      </c>
      <c r="C33" s="43">
        <v>90</v>
      </c>
      <c r="D33" s="43">
        <v>90</v>
      </c>
      <c r="E33" s="42">
        <f t="shared" si="0"/>
        <v>9</v>
      </c>
      <c r="F33" s="43">
        <v>88.1929824561404</v>
      </c>
      <c r="G33" s="42">
        <f t="shared" si="1"/>
        <v>61.73508771929828</v>
      </c>
      <c r="H33" s="45">
        <v>75</v>
      </c>
      <c r="I33" s="43">
        <f t="shared" si="2"/>
        <v>67.5</v>
      </c>
      <c r="J33" s="43">
        <v>100</v>
      </c>
      <c r="K33" s="43">
        <v>100</v>
      </c>
      <c r="L33" s="43">
        <f t="shared" si="3"/>
        <v>10</v>
      </c>
      <c r="M33" s="42">
        <f t="shared" si="4"/>
        <v>15.5</v>
      </c>
      <c r="N33" s="43"/>
      <c r="O33" s="42">
        <f t="shared" si="5"/>
        <v>0</v>
      </c>
      <c r="P33" s="43">
        <f t="shared" si="6"/>
        <v>86.23508771929828</v>
      </c>
      <c r="Q33" s="59">
        <v>27</v>
      </c>
    </row>
    <row r="34" spans="1:17" ht="15">
      <c r="A34" s="40" t="s">
        <v>722</v>
      </c>
      <c r="B34" s="41" t="s">
        <v>723</v>
      </c>
      <c r="C34" s="41">
        <v>90</v>
      </c>
      <c r="D34" s="41">
        <v>90</v>
      </c>
      <c r="E34" s="42">
        <f t="shared" si="0"/>
        <v>9</v>
      </c>
      <c r="F34" s="43">
        <v>88.9824561403509</v>
      </c>
      <c r="G34" s="42">
        <f t="shared" si="1"/>
        <v>62.28771929824563</v>
      </c>
      <c r="H34" s="45">
        <v>71</v>
      </c>
      <c r="I34" s="43">
        <f t="shared" si="2"/>
        <v>63.9</v>
      </c>
      <c r="J34" s="43">
        <v>100</v>
      </c>
      <c r="K34" s="43">
        <v>100</v>
      </c>
      <c r="L34" s="43">
        <f t="shared" si="3"/>
        <v>10</v>
      </c>
      <c r="M34" s="42">
        <f t="shared" si="4"/>
        <v>14.780000000000001</v>
      </c>
      <c r="N34" s="43"/>
      <c r="O34" s="42">
        <f t="shared" si="5"/>
        <v>0</v>
      </c>
      <c r="P34" s="43">
        <f t="shared" si="6"/>
        <v>86.06771929824563</v>
      </c>
      <c r="Q34" s="59">
        <v>28</v>
      </c>
    </row>
    <row r="35" spans="1:17" ht="15">
      <c r="A35" s="40" t="s">
        <v>724</v>
      </c>
      <c r="B35" s="41" t="s">
        <v>725</v>
      </c>
      <c r="C35" s="41">
        <v>90</v>
      </c>
      <c r="D35" s="41">
        <v>90</v>
      </c>
      <c r="E35" s="42">
        <f t="shared" si="0"/>
        <v>9</v>
      </c>
      <c r="F35" s="43">
        <v>86.2456140350877</v>
      </c>
      <c r="G35" s="42">
        <f t="shared" si="1"/>
        <v>60.371929824561384</v>
      </c>
      <c r="H35" s="45">
        <v>70.3</v>
      </c>
      <c r="I35" s="43">
        <f t="shared" si="2"/>
        <v>63.269999999999996</v>
      </c>
      <c r="J35" s="43">
        <v>100</v>
      </c>
      <c r="K35" s="43">
        <v>100</v>
      </c>
      <c r="L35" s="43">
        <f t="shared" si="3"/>
        <v>10</v>
      </c>
      <c r="M35" s="42">
        <f t="shared" si="4"/>
        <v>14.654</v>
      </c>
      <c r="N35" s="43">
        <v>10</v>
      </c>
      <c r="O35" s="42">
        <f t="shared" si="5"/>
        <v>2</v>
      </c>
      <c r="P35" s="43">
        <f t="shared" si="6"/>
        <v>86.02592982456139</v>
      </c>
      <c r="Q35" s="59">
        <v>29</v>
      </c>
    </row>
    <row r="36" spans="1:17" ht="15">
      <c r="A36" s="40" t="s">
        <v>726</v>
      </c>
      <c r="B36" s="41" t="s">
        <v>727</v>
      </c>
      <c r="C36" s="41">
        <v>90</v>
      </c>
      <c r="D36" s="41">
        <v>90</v>
      </c>
      <c r="E36" s="42">
        <f t="shared" si="0"/>
        <v>9</v>
      </c>
      <c r="F36" s="43">
        <v>87.9824561403509</v>
      </c>
      <c r="G36" s="42">
        <f t="shared" si="1"/>
        <v>61.58771929824563</v>
      </c>
      <c r="H36" s="45">
        <v>74.6</v>
      </c>
      <c r="I36" s="43">
        <f t="shared" si="2"/>
        <v>67.14</v>
      </c>
      <c r="J36" s="43">
        <v>100</v>
      </c>
      <c r="K36" s="43">
        <v>100</v>
      </c>
      <c r="L36" s="43">
        <f t="shared" si="3"/>
        <v>10</v>
      </c>
      <c r="M36" s="42">
        <f t="shared" si="4"/>
        <v>15.428</v>
      </c>
      <c r="N36" s="43"/>
      <c r="O36" s="42">
        <f t="shared" si="5"/>
        <v>0</v>
      </c>
      <c r="P36" s="43">
        <f t="shared" si="6"/>
        <v>86.01571929824563</v>
      </c>
      <c r="Q36" s="59">
        <v>30</v>
      </c>
    </row>
    <row r="37" spans="1:17" ht="15">
      <c r="A37" s="40" t="s">
        <v>728</v>
      </c>
      <c r="B37" s="41" t="s">
        <v>729</v>
      </c>
      <c r="C37" s="41">
        <v>90</v>
      </c>
      <c r="D37" s="41">
        <v>90</v>
      </c>
      <c r="E37" s="42">
        <f t="shared" si="0"/>
        <v>9</v>
      </c>
      <c r="F37" s="43">
        <v>84.1754385964912</v>
      </c>
      <c r="G37" s="42">
        <f t="shared" si="1"/>
        <v>58.92280701754384</v>
      </c>
      <c r="H37" s="45">
        <v>76.6</v>
      </c>
      <c r="I37" s="43">
        <f t="shared" si="2"/>
        <v>68.94</v>
      </c>
      <c r="J37" s="43">
        <v>100</v>
      </c>
      <c r="K37" s="43">
        <v>100</v>
      </c>
      <c r="L37" s="43">
        <f t="shared" si="3"/>
        <v>10</v>
      </c>
      <c r="M37" s="42">
        <f t="shared" si="4"/>
        <v>15.788</v>
      </c>
      <c r="N37" s="43">
        <v>10</v>
      </c>
      <c r="O37" s="42">
        <f t="shared" si="5"/>
        <v>2</v>
      </c>
      <c r="P37" s="43">
        <f t="shared" si="6"/>
        <v>85.71080701754384</v>
      </c>
      <c r="Q37" s="59">
        <v>31</v>
      </c>
    </row>
    <row r="38" spans="1:17" ht="15">
      <c r="A38" s="40" t="s">
        <v>730</v>
      </c>
      <c r="B38" s="41" t="s">
        <v>731</v>
      </c>
      <c r="C38" s="41">
        <v>90</v>
      </c>
      <c r="D38" s="41">
        <v>90</v>
      </c>
      <c r="E38" s="42">
        <f t="shared" si="0"/>
        <v>9</v>
      </c>
      <c r="F38" s="43">
        <v>87.12280701754386</v>
      </c>
      <c r="G38" s="42">
        <f t="shared" si="1"/>
        <v>60.9859649122807</v>
      </c>
      <c r="H38" s="44" t="s">
        <v>647</v>
      </c>
      <c r="I38" s="43">
        <f t="shared" si="2"/>
        <v>68.49</v>
      </c>
      <c r="J38" s="43">
        <v>100</v>
      </c>
      <c r="K38" s="43">
        <v>100</v>
      </c>
      <c r="L38" s="43">
        <f t="shared" si="3"/>
        <v>10</v>
      </c>
      <c r="M38" s="42">
        <f t="shared" si="4"/>
        <v>15.698</v>
      </c>
      <c r="N38" s="43"/>
      <c r="O38" s="42">
        <f t="shared" si="5"/>
        <v>0</v>
      </c>
      <c r="P38" s="43">
        <f t="shared" si="6"/>
        <v>85.68396491228071</v>
      </c>
      <c r="Q38" s="59">
        <v>32</v>
      </c>
    </row>
    <row r="39" spans="1:17" ht="15">
      <c r="A39" s="40" t="s">
        <v>732</v>
      </c>
      <c r="B39" s="41" t="s">
        <v>733</v>
      </c>
      <c r="C39" s="41">
        <v>90</v>
      </c>
      <c r="D39" s="41">
        <v>90</v>
      </c>
      <c r="E39" s="42">
        <f t="shared" si="0"/>
        <v>9</v>
      </c>
      <c r="F39" s="43">
        <v>87.1929824561404</v>
      </c>
      <c r="G39" s="42">
        <f t="shared" si="1"/>
        <v>61.035087719298275</v>
      </c>
      <c r="H39" s="45">
        <v>74.3</v>
      </c>
      <c r="I39" s="43">
        <f t="shared" si="2"/>
        <v>66.87</v>
      </c>
      <c r="J39" s="43">
        <v>100</v>
      </c>
      <c r="K39" s="43">
        <v>100</v>
      </c>
      <c r="L39" s="43">
        <f t="shared" si="3"/>
        <v>10</v>
      </c>
      <c r="M39" s="42">
        <f t="shared" si="4"/>
        <v>15.374000000000002</v>
      </c>
      <c r="N39" s="43"/>
      <c r="O39" s="42">
        <f t="shared" si="5"/>
        <v>0</v>
      </c>
      <c r="P39" s="43">
        <f t="shared" si="6"/>
        <v>85.40908771929827</v>
      </c>
      <c r="Q39" s="59">
        <v>33</v>
      </c>
    </row>
    <row r="40" spans="1:17" ht="15">
      <c r="A40" s="40" t="s">
        <v>734</v>
      </c>
      <c r="B40" s="41" t="s">
        <v>735</v>
      </c>
      <c r="C40" s="43">
        <v>90</v>
      </c>
      <c r="D40" s="43">
        <v>90</v>
      </c>
      <c r="E40" s="42">
        <f t="shared" si="0"/>
        <v>9</v>
      </c>
      <c r="F40" s="43">
        <v>85.7017543859649</v>
      </c>
      <c r="G40" s="42">
        <f t="shared" si="1"/>
        <v>59.99122807017543</v>
      </c>
      <c r="H40" s="45">
        <v>78.6</v>
      </c>
      <c r="I40" s="43">
        <f t="shared" si="2"/>
        <v>70.74</v>
      </c>
      <c r="J40" s="43">
        <v>100</v>
      </c>
      <c r="K40" s="43">
        <v>100</v>
      </c>
      <c r="L40" s="43">
        <f t="shared" si="3"/>
        <v>10</v>
      </c>
      <c r="M40" s="42">
        <f t="shared" si="4"/>
        <v>16.148</v>
      </c>
      <c r="N40" s="43"/>
      <c r="O40" s="42">
        <f t="shared" si="5"/>
        <v>0</v>
      </c>
      <c r="P40" s="43">
        <f t="shared" si="6"/>
        <v>85.13922807017542</v>
      </c>
      <c r="Q40" s="59">
        <v>34</v>
      </c>
    </row>
    <row r="41" spans="1:17" ht="15">
      <c r="A41" s="40" t="s">
        <v>736</v>
      </c>
      <c r="B41" s="41" t="s">
        <v>737</v>
      </c>
      <c r="C41" s="43">
        <v>90</v>
      </c>
      <c r="D41" s="43">
        <v>90</v>
      </c>
      <c r="E41" s="42">
        <f t="shared" si="0"/>
        <v>9</v>
      </c>
      <c r="F41" s="43">
        <v>85.0175438596491</v>
      </c>
      <c r="G41" s="42">
        <f t="shared" si="1"/>
        <v>59.512280701754364</v>
      </c>
      <c r="H41" s="45">
        <v>79.9</v>
      </c>
      <c r="I41" s="43">
        <f t="shared" si="2"/>
        <v>71.91000000000001</v>
      </c>
      <c r="J41" s="43">
        <v>100</v>
      </c>
      <c r="K41" s="43">
        <v>100</v>
      </c>
      <c r="L41" s="43">
        <f t="shared" si="3"/>
        <v>10</v>
      </c>
      <c r="M41" s="42">
        <f t="shared" si="4"/>
        <v>16.382</v>
      </c>
      <c r="N41" s="43"/>
      <c r="O41" s="42">
        <f t="shared" si="5"/>
        <v>0</v>
      </c>
      <c r="P41" s="43">
        <f t="shared" si="6"/>
        <v>84.89428070175437</v>
      </c>
      <c r="Q41" s="59">
        <v>35</v>
      </c>
    </row>
    <row r="42" spans="1:17" ht="15">
      <c r="A42" s="40" t="s">
        <v>738</v>
      </c>
      <c r="B42" s="41" t="s">
        <v>739</v>
      </c>
      <c r="C42" s="41">
        <v>90</v>
      </c>
      <c r="D42" s="41">
        <v>90</v>
      </c>
      <c r="E42" s="42">
        <f t="shared" si="0"/>
        <v>9</v>
      </c>
      <c r="F42" s="43">
        <v>88.57894736842105</v>
      </c>
      <c r="G42" s="42">
        <f t="shared" si="1"/>
        <v>62.00526315789473</v>
      </c>
      <c r="H42" s="44" t="s">
        <v>740</v>
      </c>
      <c r="I42" s="43">
        <f t="shared" si="2"/>
        <v>59.22</v>
      </c>
      <c r="J42" s="43">
        <v>100</v>
      </c>
      <c r="K42" s="43">
        <v>100</v>
      </c>
      <c r="L42" s="43">
        <f t="shared" si="3"/>
        <v>10</v>
      </c>
      <c r="M42" s="42">
        <f t="shared" si="4"/>
        <v>13.844000000000001</v>
      </c>
      <c r="N42" s="43"/>
      <c r="O42" s="42">
        <f t="shared" si="5"/>
        <v>0</v>
      </c>
      <c r="P42" s="43">
        <f t="shared" si="6"/>
        <v>84.84926315789474</v>
      </c>
      <c r="Q42" s="59">
        <v>36</v>
      </c>
    </row>
    <row r="43" spans="1:17" ht="15">
      <c r="A43" s="40" t="s">
        <v>741</v>
      </c>
      <c r="B43" s="41" t="s">
        <v>742</v>
      </c>
      <c r="C43" s="41">
        <v>90</v>
      </c>
      <c r="D43" s="41">
        <v>90</v>
      </c>
      <c r="E43" s="42">
        <f t="shared" si="0"/>
        <v>9</v>
      </c>
      <c r="F43" s="43">
        <v>86.47368421052632</v>
      </c>
      <c r="G43" s="42">
        <f t="shared" si="1"/>
        <v>60.531578947368416</v>
      </c>
      <c r="H43" s="44" t="s">
        <v>743</v>
      </c>
      <c r="I43" s="43">
        <f t="shared" si="2"/>
        <v>66.42</v>
      </c>
      <c r="J43" s="43">
        <v>100</v>
      </c>
      <c r="K43" s="43">
        <v>100</v>
      </c>
      <c r="L43" s="43">
        <f t="shared" si="3"/>
        <v>10</v>
      </c>
      <c r="M43" s="42">
        <f t="shared" si="4"/>
        <v>15.284</v>
      </c>
      <c r="N43" s="43"/>
      <c r="O43" s="42">
        <f t="shared" si="5"/>
        <v>0</v>
      </c>
      <c r="P43" s="43">
        <f t="shared" si="6"/>
        <v>84.81557894736842</v>
      </c>
      <c r="Q43" s="59">
        <v>37</v>
      </c>
    </row>
    <row r="44" spans="1:17" ht="15">
      <c r="A44" s="40" t="s">
        <v>744</v>
      </c>
      <c r="B44" s="41" t="s">
        <v>745</v>
      </c>
      <c r="C44" s="41">
        <v>90</v>
      </c>
      <c r="D44" s="41">
        <v>90</v>
      </c>
      <c r="E44" s="42">
        <f t="shared" si="0"/>
        <v>9</v>
      </c>
      <c r="F44" s="43">
        <v>88.40350877192982</v>
      </c>
      <c r="G44" s="42">
        <f t="shared" si="1"/>
        <v>61.88245614035087</v>
      </c>
      <c r="H44" s="44" t="s">
        <v>746</v>
      </c>
      <c r="I44" s="43">
        <f t="shared" si="2"/>
        <v>59.489999999999995</v>
      </c>
      <c r="J44" s="43">
        <v>100</v>
      </c>
      <c r="K44" s="43">
        <v>100</v>
      </c>
      <c r="L44" s="43">
        <f t="shared" si="3"/>
        <v>10</v>
      </c>
      <c r="M44" s="42">
        <f t="shared" si="4"/>
        <v>13.898</v>
      </c>
      <c r="N44" s="43"/>
      <c r="O44" s="42">
        <f t="shared" si="5"/>
        <v>0</v>
      </c>
      <c r="P44" s="43">
        <f t="shared" si="6"/>
        <v>84.78045614035086</v>
      </c>
      <c r="Q44" s="59">
        <v>38</v>
      </c>
    </row>
    <row r="45" spans="1:17" ht="15">
      <c r="A45" s="40" t="s">
        <v>747</v>
      </c>
      <c r="B45" s="41" t="s">
        <v>748</v>
      </c>
      <c r="C45" s="41">
        <v>90</v>
      </c>
      <c r="D45" s="41">
        <v>90</v>
      </c>
      <c r="E45" s="42">
        <f t="shared" si="0"/>
        <v>9</v>
      </c>
      <c r="F45" s="43">
        <v>85.63157894736842</v>
      </c>
      <c r="G45" s="42">
        <f t="shared" si="1"/>
        <v>59.94210526315789</v>
      </c>
      <c r="H45" s="44" t="s">
        <v>506</v>
      </c>
      <c r="I45" s="43">
        <f t="shared" si="2"/>
        <v>69.03</v>
      </c>
      <c r="J45" s="43">
        <v>100</v>
      </c>
      <c r="K45" s="43">
        <v>100</v>
      </c>
      <c r="L45" s="43">
        <f t="shared" si="3"/>
        <v>10</v>
      </c>
      <c r="M45" s="42">
        <f t="shared" si="4"/>
        <v>15.806000000000001</v>
      </c>
      <c r="N45" s="43"/>
      <c r="O45" s="42">
        <f t="shared" si="5"/>
        <v>0</v>
      </c>
      <c r="P45" s="43">
        <f t="shared" si="6"/>
        <v>84.74810526315788</v>
      </c>
      <c r="Q45" s="59">
        <v>39</v>
      </c>
    </row>
    <row r="46" spans="1:17" ht="15">
      <c r="A46" s="40" t="s">
        <v>749</v>
      </c>
      <c r="B46" s="41" t="s">
        <v>750</v>
      </c>
      <c r="C46" s="41">
        <v>90</v>
      </c>
      <c r="D46" s="41">
        <v>90</v>
      </c>
      <c r="E46" s="42">
        <f t="shared" si="0"/>
        <v>9</v>
      </c>
      <c r="F46" s="43">
        <v>87.2456140350877</v>
      </c>
      <c r="G46" s="42">
        <f t="shared" si="1"/>
        <v>61.07192982456139</v>
      </c>
      <c r="H46" s="45">
        <v>70.2</v>
      </c>
      <c r="I46" s="43">
        <f t="shared" si="2"/>
        <v>63.18000000000001</v>
      </c>
      <c r="J46" s="43">
        <v>100</v>
      </c>
      <c r="K46" s="43">
        <v>100</v>
      </c>
      <c r="L46" s="43">
        <f t="shared" si="3"/>
        <v>10</v>
      </c>
      <c r="M46" s="42">
        <f t="shared" si="4"/>
        <v>14.636000000000003</v>
      </c>
      <c r="N46" s="43"/>
      <c r="O46" s="42">
        <f t="shared" si="5"/>
        <v>0</v>
      </c>
      <c r="P46" s="43">
        <f t="shared" si="6"/>
        <v>84.70792982456138</v>
      </c>
      <c r="Q46" s="59">
        <v>40</v>
      </c>
    </row>
    <row r="47" spans="1:17" ht="15">
      <c r="A47" s="40" t="s">
        <v>751</v>
      </c>
      <c r="B47" s="41" t="s">
        <v>752</v>
      </c>
      <c r="C47" s="41">
        <v>90</v>
      </c>
      <c r="D47" s="41">
        <v>90</v>
      </c>
      <c r="E47" s="42">
        <f t="shared" si="0"/>
        <v>9</v>
      </c>
      <c r="F47" s="43">
        <v>85.2631578947368</v>
      </c>
      <c r="G47" s="42">
        <f t="shared" si="1"/>
        <v>59.68421052631576</v>
      </c>
      <c r="H47" s="45">
        <v>77.1</v>
      </c>
      <c r="I47" s="43">
        <f t="shared" si="2"/>
        <v>69.39</v>
      </c>
      <c r="J47" s="43">
        <v>100</v>
      </c>
      <c r="K47" s="43">
        <v>100</v>
      </c>
      <c r="L47" s="43">
        <f t="shared" si="3"/>
        <v>10</v>
      </c>
      <c r="M47" s="42">
        <f t="shared" si="4"/>
        <v>15.878</v>
      </c>
      <c r="N47" s="43"/>
      <c r="O47" s="42">
        <f t="shared" si="5"/>
        <v>0</v>
      </c>
      <c r="P47" s="43">
        <f t="shared" si="6"/>
        <v>84.56221052631575</v>
      </c>
      <c r="Q47" s="59">
        <v>41</v>
      </c>
    </row>
    <row r="48" spans="1:17" ht="15">
      <c r="A48" s="40" t="s">
        <v>753</v>
      </c>
      <c r="B48" s="41" t="s">
        <v>754</v>
      </c>
      <c r="C48" s="43">
        <v>90</v>
      </c>
      <c r="D48" s="43">
        <v>90</v>
      </c>
      <c r="E48" s="42">
        <f t="shared" si="0"/>
        <v>9</v>
      </c>
      <c r="F48" s="43">
        <v>85.5964912280702</v>
      </c>
      <c r="G48" s="42">
        <f t="shared" si="1"/>
        <v>59.91754385964914</v>
      </c>
      <c r="H48" s="45">
        <v>75</v>
      </c>
      <c r="I48" s="43">
        <f t="shared" si="2"/>
        <v>67.5</v>
      </c>
      <c r="J48" s="43">
        <v>100</v>
      </c>
      <c r="K48" s="43">
        <v>100</v>
      </c>
      <c r="L48" s="43">
        <f t="shared" si="3"/>
        <v>10</v>
      </c>
      <c r="M48" s="42">
        <f t="shared" si="4"/>
        <v>15.5</v>
      </c>
      <c r="N48" s="43"/>
      <c r="O48" s="42">
        <f t="shared" si="5"/>
        <v>0</v>
      </c>
      <c r="P48" s="43">
        <f t="shared" si="6"/>
        <v>84.41754385964914</v>
      </c>
      <c r="Q48" s="59">
        <v>42</v>
      </c>
    </row>
    <row r="49" spans="1:17" ht="15">
      <c r="A49" s="40" t="s">
        <v>755</v>
      </c>
      <c r="B49" s="41" t="s">
        <v>756</v>
      </c>
      <c r="C49" s="41">
        <v>90</v>
      </c>
      <c r="D49" s="41">
        <v>90</v>
      </c>
      <c r="E49" s="42">
        <f t="shared" si="0"/>
        <v>9</v>
      </c>
      <c r="F49" s="43">
        <v>87.12280701754386</v>
      </c>
      <c r="G49" s="42">
        <f t="shared" si="1"/>
        <v>60.9859649122807</v>
      </c>
      <c r="H49" s="44" t="s">
        <v>757</v>
      </c>
      <c r="I49" s="43">
        <f t="shared" si="2"/>
        <v>61.92</v>
      </c>
      <c r="J49" s="43">
        <v>100</v>
      </c>
      <c r="K49" s="43">
        <v>100</v>
      </c>
      <c r="L49" s="43">
        <f t="shared" si="3"/>
        <v>10</v>
      </c>
      <c r="M49" s="42">
        <f t="shared" si="4"/>
        <v>14.384</v>
      </c>
      <c r="N49" s="43"/>
      <c r="O49" s="42">
        <f t="shared" si="5"/>
        <v>0</v>
      </c>
      <c r="P49" s="43">
        <f t="shared" si="6"/>
        <v>84.36996491228071</v>
      </c>
      <c r="Q49" s="59">
        <v>43</v>
      </c>
    </row>
    <row r="50" spans="1:17" ht="15">
      <c r="A50" s="46" t="s">
        <v>758</v>
      </c>
      <c r="B50" s="47" t="s">
        <v>759</v>
      </c>
      <c r="C50" s="47">
        <v>90</v>
      </c>
      <c r="D50" s="47">
        <v>90</v>
      </c>
      <c r="E50" s="42">
        <f t="shared" si="0"/>
        <v>9</v>
      </c>
      <c r="F50" s="44">
        <v>88.40350877192982</v>
      </c>
      <c r="G50" s="42">
        <f t="shared" si="1"/>
        <v>61.88245614035087</v>
      </c>
      <c r="H50" s="44" t="s">
        <v>760</v>
      </c>
      <c r="I50" s="44">
        <f t="shared" si="2"/>
        <v>56.88</v>
      </c>
      <c r="J50" s="44">
        <v>100</v>
      </c>
      <c r="K50" s="44">
        <v>100</v>
      </c>
      <c r="L50" s="44">
        <f t="shared" si="3"/>
        <v>10</v>
      </c>
      <c r="M50" s="42">
        <f t="shared" si="4"/>
        <v>13.376</v>
      </c>
      <c r="N50" s="44"/>
      <c r="O50" s="42">
        <f t="shared" si="5"/>
        <v>0</v>
      </c>
      <c r="P50" s="44">
        <f t="shared" si="6"/>
        <v>84.25845614035087</v>
      </c>
      <c r="Q50" s="59">
        <v>44</v>
      </c>
    </row>
    <row r="51" spans="1:17" ht="15">
      <c r="A51" s="40" t="s">
        <v>761</v>
      </c>
      <c r="B51" s="41" t="s">
        <v>762</v>
      </c>
      <c r="C51" s="41">
        <v>90</v>
      </c>
      <c r="D51" s="41">
        <v>90</v>
      </c>
      <c r="E51" s="42">
        <f t="shared" si="0"/>
        <v>9</v>
      </c>
      <c r="F51" s="43">
        <v>84.75438596491227</v>
      </c>
      <c r="G51" s="42">
        <f t="shared" si="1"/>
        <v>59.32807017543859</v>
      </c>
      <c r="H51" s="44" t="s">
        <v>599</v>
      </c>
      <c r="I51" s="43">
        <f t="shared" si="2"/>
        <v>68.94</v>
      </c>
      <c r="J51" s="43">
        <v>100</v>
      </c>
      <c r="K51" s="43">
        <v>100</v>
      </c>
      <c r="L51" s="43">
        <f t="shared" si="3"/>
        <v>10</v>
      </c>
      <c r="M51" s="42">
        <f t="shared" si="4"/>
        <v>15.788</v>
      </c>
      <c r="N51" s="43"/>
      <c r="O51" s="42">
        <f t="shared" si="5"/>
        <v>0</v>
      </c>
      <c r="P51" s="43">
        <f t="shared" si="6"/>
        <v>84.1160701754386</v>
      </c>
      <c r="Q51" s="59">
        <v>45</v>
      </c>
    </row>
    <row r="52" spans="1:17" ht="15">
      <c r="A52" s="40" t="s">
        <v>763</v>
      </c>
      <c r="B52" s="41" t="s">
        <v>764</v>
      </c>
      <c r="C52" s="41">
        <v>90</v>
      </c>
      <c r="D52" s="41">
        <v>90</v>
      </c>
      <c r="E52" s="42">
        <f t="shared" si="0"/>
        <v>9</v>
      </c>
      <c r="F52" s="43">
        <v>86.1228070175439</v>
      </c>
      <c r="G52" s="42">
        <f t="shared" si="1"/>
        <v>60.28596491228073</v>
      </c>
      <c r="H52" s="45">
        <v>70.6</v>
      </c>
      <c r="I52" s="43">
        <f t="shared" si="2"/>
        <v>63.54</v>
      </c>
      <c r="J52" s="43">
        <v>100</v>
      </c>
      <c r="K52" s="43">
        <v>100</v>
      </c>
      <c r="L52" s="43">
        <f t="shared" si="3"/>
        <v>10</v>
      </c>
      <c r="M52" s="42">
        <f t="shared" si="4"/>
        <v>14.707999999999998</v>
      </c>
      <c r="N52" s="43"/>
      <c r="O52" s="42">
        <f t="shared" si="5"/>
        <v>0</v>
      </c>
      <c r="P52" s="43">
        <f t="shared" si="6"/>
        <v>83.99396491228073</v>
      </c>
      <c r="Q52" s="59">
        <v>46</v>
      </c>
    </row>
    <row r="53" spans="1:17" ht="15">
      <c r="A53" s="40" t="s">
        <v>765</v>
      </c>
      <c r="B53" s="41" t="s">
        <v>766</v>
      </c>
      <c r="C53" s="41">
        <v>90</v>
      </c>
      <c r="D53" s="41">
        <v>90</v>
      </c>
      <c r="E53" s="42">
        <f t="shared" si="0"/>
        <v>9</v>
      </c>
      <c r="F53" s="43">
        <v>83.6140350877193</v>
      </c>
      <c r="G53" s="42">
        <f t="shared" si="1"/>
        <v>58.52982456140351</v>
      </c>
      <c r="H53" s="44">
        <v>79.9</v>
      </c>
      <c r="I53" s="43">
        <f t="shared" si="2"/>
        <v>71.91000000000001</v>
      </c>
      <c r="J53" s="43">
        <v>100</v>
      </c>
      <c r="K53" s="43">
        <v>100</v>
      </c>
      <c r="L53" s="43">
        <f t="shared" si="3"/>
        <v>10</v>
      </c>
      <c r="M53" s="42">
        <f t="shared" si="4"/>
        <v>16.382</v>
      </c>
      <c r="N53" s="43"/>
      <c r="O53" s="42">
        <f t="shared" si="5"/>
        <v>0</v>
      </c>
      <c r="P53" s="43">
        <f t="shared" si="6"/>
        <v>83.9118245614035</v>
      </c>
      <c r="Q53" s="59">
        <v>47</v>
      </c>
    </row>
    <row r="54" spans="1:17" ht="15">
      <c r="A54" s="40" t="s">
        <v>767</v>
      </c>
      <c r="B54" s="41" t="s">
        <v>768</v>
      </c>
      <c r="C54" s="41">
        <v>90</v>
      </c>
      <c r="D54" s="41">
        <v>90</v>
      </c>
      <c r="E54" s="42">
        <f t="shared" si="0"/>
        <v>9</v>
      </c>
      <c r="F54" s="43">
        <v>80.9298245614035</v>
      </c>
      <c r="G54" s="42">
        <f t="shared" si="1"/>
        <v>56.65087719298245</v>
      </c>
      <c r="H54" s="44" t="s">
        <v>769</v>
      </c>
      <c r="I54" s="43">
        <f t="shared" si="2"/>
        <v>71.10000000000001</v>
      </c>
      <c r="J54" s="43">
        <v>100</v>
      </c>
      <c r="K54" s="43">
        <v>100</v>
      </c>
      <c r="L54" s="43">
        <f t="shared" si="3"/>
        <v>10</v>
      </c>
      <c r="M54" s="42">
        <f t="shared" si="4"/>
        <v>16.220000000000002</v>
      </c>
      <c r="N54" s="43">
        <v>10</v>
      </c>
      <c r="O54" s="42">
        <f t="shared" si="5"/>
        <v>2</v>
      </c>
      <c r="P54" s="43">
        <f t="shared" si="6"/>
        <v>83.87087719298245</v>
      </c>
      <c r="Q54" s="59">
        <v>48</v>
      </c>
    </row>
    <row r="55" spans="1:17" ht="15">
      <c r="A55" s="40" t="s">
        <v>770</v>
      </c>
      <c r="B55" s="41" t="s">
        <v>771</v>
      </c>
      <c r="C55" s="41">
        <v>90</v>
      </c>
      <c r="D55" s="41">
        <v>90</v>
      </c>
      <c r="E55" s="42">
        <f t="shared" si="0"/>
        <v>9</v>
      </c>
      <c r="F55" s="43">
        <v>84.26315789473684</v>
      </c>
      <c r="G55" s="42">
        <f t="shared" si="1"/>
        <v>58.98421052631578</v>
      </c>
      <c r="H55" s="44" t="s">
        <v>772</v>
      </c>
      <c r="I55" s="43">
        <f t="shared" si="2"/>
        <v>68.67</v>
      </c>
      <c r="J55" s="43">
        <v>100</v>
      </c>
      <c r="K55" s="43">
        <v>100</v>
      </c>
      <c r="L55" s="43">
        <f t="shared" si="3"/>
        <v>10</v>
      </c>
      <c r="M55" s="42">
        <f t="shared" si="4"/>
        <v>15.734000000000002</v>
      </c>
      <c r="N55" s="43"/>
      <c r="O55" s="42">
        <f t="shared" si="5"/>
        <v>0</v>
      </c>
      <c r="P55" s="43">
        <f t="shared" si="6"/>
        <v>83.71821052631577</v>
      </c>
      <c r="Q55" s="59">
        <v>49</v>
      </c>
    </row>
    <row r="56" spans="1:17" ht="15">
      <c r="A56" s="40" t="s">
        <v>773</v>
      </c>
      <c r="B56" s="41" t="s">
        <v>774</v>
      </c>
      <c r="C56" s="41">
        <v>90</v>
      </c>
      <c r="D56" s="41">
        <v>90</v>
      </c>
      <c r="E56" s="42">
        <f t="shared" si="0"/>
        <v>9</v>
      </c>
      <c r="F56" s="43">
        <v>84.84210526315789</v>
      </c>
      <c r="G56" s="42">
        <f t="shared" si="1"/>
        <v>59.38947368421052</v>
      </c>
      <c r="H56" s="44" t="s">
        <v>743</v>
      </c>
      <c r="I56" s="43">
        <f t="shared" si="2"/>
        <v>66.42</v>
      </c>
      <c r="J56" s="43">
        <v>100</v>
      </c>
      <c r="K56" s="43">
        <v>100</v>
      </c>
      <c r="L56" s="43">
        <f t="shared" si="3"/>
        <v>10</v>
      </c>
      <c r="M56" s="42">
        <f t="shared" si="4"/>
        <v>15.284</v>
      </c>
      <c r="N56" s="43"/>
      <c r="O56" s="42">
        <f t="shared" si="5"/>
        <v>0</v>
      </c>
      <c r="P56" s="43">
        <f t="shared" si="6"/>
        <v>83.67347368421052</v>
      </c>
      <c r="Q56" s="59">
        <v>50</v>
      </c>
    </row>
    <row r="57" spans="1:17" ht="15">
      <c r="A57" s="40" t="s">
        <v>775</v>
      </c>
      <c r="B57" s="41" t="s">
        <v>776</v>
      </c>
      <c r="C57" s="41">
        <v>90</v>
      </c>
      <c r="D57" s="41">
        <v>90</v>
      </c>
      <c r="E57" s="42">
        <f t="shared" si="0"/>
        <v>9</v>
      </c>
      <c r="F57" s="43">
        <v>81.140350877193</v>
      </c>
      <c r="G57" s="42">
        <f t="shared" si="1"/>
        <v>56.798245614035096</v>
      </c>
      <c r="H57" s="45">
        <v>71.4</v>
      </c>
      <c r="I57" s="43">
        <f t="shared" si="2"/>
        <v>64.26</v>
      </c>
      <c r="J57" s="43">
        <v>100</v>
      </c>
      <c r="K57" s="43">
        <v>100</v>
      </c>
      <c r="L57" s="43">
        <f t="shared" si="3"/>
        <v>10</v>
      </c>
      <c r="M57" s="42">
        <f t="shared" si="4"/>
        <v>14.852000000000002</v>
      </c>
      <c r="N57" s="43">
        <v>15</v>
      </c>
      <c r="O57" s="42">
        <f t="shared" si="5"/>
        <v>3</v>
      </c>
      <c r="P57" s="43">
        <f t="shared" si="6"/>
        <v>83.6502456140351</v>
      </c>
      <c r="Q57" s="59">
        <v>51</v>
      </c>
    </row>
    <row r="58" spans="1:17" ht="15">
      <c r="A58" s="40" t="s">
        <v>777</v>
      </c>
      <c r="B58" s="41" t="s">
        <v>778</v>
      </c>
      <c r="C58" s="43">
        <v>90</v>
      </c>
      <c r="D58" s="43">
        <v>90</v>
      </c>
      <c r="E58" s="42">
        <f t="shared" si="0"/>
        <v>9</v>
      </c>
      <c r="F58" s="43">
        <v>84.8947368421053</v>
      </c>
      <c r="G58" s="42">
        <f t="shared" si="1"/>
        <v>59.426315789473705</v>
      </c>
      <c r="H58" s="45">
        <v>72.8</v>
      </c>
      <c r="I58" s="43">
        <f t="shared" si="2"/>
        <v>65.52</v>
      </c>
      <c r="J58" s="43">
        <v>100</v>
      </c>
      <c r="K58" s="43">
        <v>100</v>
      </c>
      <c r="L58" s="43">
        <f t="shared" si="3"/>
        <v>10</v>
      </c>
      <c r="M58" s="42">
        <f t="shared" si="4"/>
        <v>15.104</v>
      </c>
      <c r="N58" s="43"/>
      <c r="O58" s="42">
        <f t="shared" si="5"/>
        <v>0</v>
      </c>
      <c r="P58" s="43">
        <f t="shared" si="6"/>
        <v>83.5303157894737</v>
      </c>
      <c r="Q58" s="59">
        <v>52</v>
      </c>
    </row>
  </sheetData>
  <sheetProtection/>
  <mergeCells count="20">
    <mergeCell ref="A1:P1"/>
    <mergeCell ref="A2:P2"/>
    <mergeCell ref="C3:M3"/>
    <mergeCell ref="N3:O3"/>
    <mergeCell ref="C4:E4"/>
    <mergeCell ref="F4:G4"/>
    <mergeCell ref="H4:M4"/>
    <mergeCell ref="H5:I5"/>
    <mergeCell ref="J5:L5"/>
    <mergeCell ref="A3:A6"/>
    <mergeCell ref="B3:B6"/>
    <mergeCell ref="C5:C6"/>
    <mergeCell ref="D5:D6"/>
    <mergeCell ref="E5:E6"/>
    <mergeCell ref="F5:F6"/>
    <mergeCell ref="G5:G6"/>
    <mergeCell ref="M5:M6"/>
    <mergeCell ref="N4:N6"/>
    <mergeCell ref="O4:O6"/>
    <mergeCell ref="P3:P6"/>
  </mergeCells>
  <printOptions/>
  <pageMargins left="0.75"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232"/>
  <sheetViews>
    <sheetView zoomScaleSheetLayoutView="100" workbookViewId="0" topLeftCell="A10">
      <selection activeCell="J11" sqref="J11"/>
    </sheetView>
  </sheetViews>
  <sheetFormatPr defaultColWidth="9.00390625" defaultRowHeight="14.25"/>
  <cols>
    <col min="1" max="1" width="6.25390625" style="0" customWidth="1"/>
    <col min="2" max="2" width="21.50390625" style="0" customWidth="1"/>
    <col min="3" max="3" width="10.125" style="0" customWidth="1"/>
    <col min="4" max="4" width="7.625" style="0" customWidth="1"/>
    <col min="5" max="5" width="13.00390625" style="0" customWidth="1"/>
    <col min="6" max="6" width="78.875" style="0" customWidth="1"/>
    <col min="7" max="7" width="10.50390625" style="0" customWidth="1"/>
  </cols>
  <sheetData>
    <row r="1" spans="1:7" ht="20.25">
      <c r="A1" s="1" t="s">
        <v>779</v>
      </c>
      <c r="B1" s="2"/>
      <c r="C1" s="2"/>
      <c r="D1" s="2"/>
      <c r="E1" s="2"/>
      <c r="F1" s="2"/>
      <c r="G1" s="3"/>
    </row>
    <row r="2" spans="1:7" ht="15">
      <c r="A2" s="4" t="s">
        <v>780</v>
      </c>
      <c r="B2" s="5" t="s">
        <v>781</v>
      </c>
      <c r="C2" s="5" t="s">
        <v>2</v>
      </c>
      <c r="D2" s="5" t="s">
        <v>3</v>
      </c>
      <c r="E2" s="5" t="s">
        <v>782</v>
      </c>
      <c r="F2" s="5" t="s">
        <v>783</v>
      </c>
      <c r="G2" s="5" t="s">
        <v>784</v>
      </c>
    </row>
    <row r="3" spans="1:7" ht="15">
      <c r="A3" s="6">
        <v>1</v>
      </c>
      <c r="B3" s="7" t="s">
        <v>785</v>
      </c>
      <c r="C3" s="114" t="s">
        <v>22</v>
      </c>
      <c r="D3" s="7" t="s">
        <v>23</v>
      </c>
      <c r="E3" s="7" t="s">
        <v>786</v>
      </c>
      <c r="F3" s="7" t="s">
        <v>787</v>
      </c>
      <c r="G3" s="7">
        <v>10</v>
      </c>
    </row>
    <row r="4" spans="1:7" ht="15">
      <c r="A4" s="6">
        <v>2</v>
      </c>
      <c r="B4" s="7" t="s">
        <v>785</v>
      </c>
      <c r="C4" s="114" t="s">
        <v>24</v>
      </c>
      <c r="D4" s="7" t="s">
        <v>25</v>
      </c>
      <c r="E4" s="7" t="s">
        <v>786</v>
      </c>
      <c r="F4" s="7" t="s">
        <v>788</v>
      </c>
      <c r="G4" s="7">
        <v>10</v>
      </c>
    </row>
    <row r="5" spans="1:7" ht="15">
      <c r="A5" s="6">
        <v>3</v>
      </c>
      <c r="B5" s="7" t="s">
        <v>785</v>
      </c>
      <c r="C5" s="114" t="s">
        <v>789</v>
      </c>
      <c r="D5" s="7" t="s">
        <v>25</v>
      </c>
      <c r="E5" s="7" t="s">
        <v>790</v>
      </c>
      <c r="F5" s="7" t="s">
        <v>791</v>
      </c>
      <c r="G5" s="7">
        <v>2</v>
      </c>
    </row>
    <row r="6" spans="1:7" ht="15">
      <c r="A6" s="6">
        <v>4</v>
      </c>
      <c r="B6" s="7" t="s">
        <v>785</v>
      </c>
      <c r="C6" s="114" t="s">
        <v>792</v>
      </c>
      <c r="D6" s="7" t="s">
        <v>793</v>
      </c>
      <c r="E6" s="7" t="s">
        <v>794</v>
      </c>
      <c r="F6" s="7" t="s">
        <v>795</v>
      </c>
      <c r="G6" s="7">
        <v>2</v>
      </c>
    </row>
    <row r="7" spans="1:7" ht="15">
      <c r="A7" s="6">
        <v>5</v>
      </c>
      <c r="B7" s="7" t="s">
        <v>785</v>
      </c>
      <c r="C7" s="114" t="s">
        <v>789</v>
      </c>
      <c r="D7" s="7" t="s">
        <v>796</v>
      </c>
      <c r="E7" s="7" t="s">
        <v>794</v>
      </c>
      <c r="F7" s="7" t="s">
        <v>797</v>
      </c>
      <c r="G7" s="7">
        <v>2</v>
      </c>
    </row>
    <row r="8" spans="1:7" ht="15">
      <c r="A8" s="6">
        <v>6</v>
      </c>
      <c r="B8" s="7" t="s">
        <v>785</v>
      </c>
      <c r="C8" s="114" t="s">
        <v>792</v>
      </c>
      <c r="D8" s="7" t="s">
        <v>793</v>
      </c>
      <c r="E8" s="7" t="s">
        <v>794</v>
      </c>
      <c r="F8" s="7" t="s">
        <v>797</v>
      </c>
      <c r="G8" s="7">
        <v>2</v>
      </c>
    </row>
    <row r="9" spans="1:7" ht="15">
      <c r="A9" s="6">
        <v>7</v>
      </c>
      <c r="B9" s="7" t="s">
        <v>785</v>
      </c>
      <c r="C9" s="114" t="s">
        <v>38</v>
      </c>
      <c r="D9" s="7" t="s">
        <v>39</v>
      </c>
      <c r="E9" s="7" t="s">
        <v>794</v>
      </c>
      <c r="F9" s="7" t="s">
        <v>797</v>
      </c>
      <c r="G9" s="7">
        <v>2</v>
      </c>
    </row>
    <row r="10" spans="1:7" ht="15">
      <c r="A10" s="6">
        <v>8</v>
      </c>
      <c r="B10" s="7" t="s">
        <v>785</v>
      </c>
      <c r="C10" s="114" t="s">
        <v>798</v>
      </c>
      <c r="D10" s="7" t="s">
        <v>799</v>
      </c>
      <c r="E10" s="7" t="s">
        <v>794</v>
      </c>
      <c r="F10" s="7" t="s">
        <v>797</v>
      </c>
      <c r="G10" s="7">
        <v>2</v>
      </c>
    </row>
    <row r="11" spans="1:7" ht="15">
      <c r="A11" s="6">
        <v>9</v>
      </c>
      <c r="B11" s="7" t="s">
        <v>785</v>
      </c>
      <c r="C11" s="114" t="s">
        <v>800</v>
      </c>
      <c r="D11" s="7" t="s">
        <v>801</v>
      </c>
      <c r="E11" s="7" t="s">
        <v>794</v>
      </c>
      <c r="F11" s="7" t="s">
        <v>797</v>
      </c>
      <c r="G11" s="7">
        <v>2</v>
      </c>
    </row>
    <row r="12" spans="1:7" ht="15">
      <c r="A12" s="6">
        <v>10</v>
      </c>
      <c r="B12" s="7" t="s">
        <v>785</v>
      </c>
      <c r="C12" s="114" t="s">
        <v>800</v>
      </c>
      <c r="D12" s="7" t="s">
        <v>801</v>
      </c>
      <c r="E12" s="7" t="s">
        <v>794</v>
      </c>
      <c r="F12" s="7" t="s">
        <v>802</v>
      </c>
      <c r="G12" s="7">
        <v>2</v>
      </c>
    </row>
    <row r="13" spans="1:7" ht="15">
      <c r="A13" s="6">
        <v>11</v>
      </c>
      <c r="B13" s="7" t="s">
        <v>785</v>
      </c>
      <c r="C13" s="114" t="s">
        <v>803</v>
      </c>
      <c r="D13" s="7" t="s">
        <v>804</v>
      </c>
      <c r="E13" s="7" t="s">
        <v>794</v>
      </c>
      <c r="F13" s="7" t="s">
        <v>802</v>
      </c>
      <c r="G13" s="7">
        <v>2</v>
      </c>
    </row>
    <row r="14" spans="1:7" ht="15">
      <c r="A14" s="6">
        <v>12</v>
      </c>
      <c r="B14" s="7" t="s">
        <v>785</v>
      </c>
      <c r="C14" s="114" t="s">
        <v>26</v>
      </c>
      <c r="D14" s="7" t="s">
        <v>27</v>
      </c>
      <c r="E14" s="7" t="s">
        <v>794</v>
      </c>
      <c r="F14" s="7" t="s">
        <v>797</v>
      </c>
      <c r="G14" s="7">
        <v>2</v>
      </c>
    </row>
    <row r="15" spans="1:7" ht="15">
      <c r="A15" s="6">
        <v>13</v>
      </c>
      <c r="B15" s="7" t="s">
        <v>785</v>
      </c>
      <c r="C15" s="114" t="s">
        <v>805</v>
      </c>
      <c r="D15" s="7" t="s">
        <v>806</v>
      </c>
      <c r="E15" s="7" t="s">
        <v>794</v>
      </c>
      <c r="F15" s="7" t="s">
        <v>797</v>
      </c>
      <c r="G15" s="7">
        <v>2</v>
      </c>
    </row>
    <row r="16" spans="1:7" ht="15">
      <c r="A16" s="6">
        <v>14</v>
      </c>
      <c r="B16" s="7" t="s">
        <v>785</v>
      </c>
      <c r="C16" s="114" t="s">
        <v>20</v>
      </c>
      <c r="D16" s="7" t="s">
        <v>21</v>
      </c>
      <c r="E16" s="7" t="s">
        <v>794</v>
      </c>
      <c r="F16" s="7" t="s">
        <v>797</v>
      </c>
      <c r="G16" s="7">
        <v>2</v>
      </c>
    </row>
    <row r="17" spans="1:7" ht="15">
      <c r="A17" s="6">
        <v>15</v>
      </c>
      <c r="B17" s="7" t="s">
        <v>785</v>
      </c>
      <c r="C17" s="114" t="s">
        <v>807</v>
      </c>
      <c r="D17" s="7" t="s">
        <v>808</v>
      </c>
      <c r="E17" s="7" t="s">
        <v>794</v>
      </c>
      <c r="F17" s="7" t="s">
        <v>797</v>
      </c>
      <c r="G17" s="7">
        <v>2</v>
      </c>
    </row>
    <row r="18" spans="1:7" ht="15">
      <c r="A18" s="6">
        <v>16</v>
      </c>
      <c r="B18" s="7" t="s">
        <v>809</v>
      </c>
      <c r="C18" s="8" t="s">
        <v>70</v>
      </c>
      <c r="D18" s="7" t="s">
        <v>71</v>
      </c>
      <c r="E18" s="7" t="s">
        <v>786</v>
      </c>
      <c r="F18" s="7" t="s">
        <v>810</v>
      </c>
      <c r="G18" s="7">
        <v>10</v>
      </c>
    </row>
    <row r="19" spans="1:7" ht="15">
      <c r="A19" s="6">
        <v>17</v>
      </c>
      <c r="B19" s="7" t="s">
        <v>809</v>
      </c>
      <c r="C19" s="8" t="s">
        <v>120</v>
      </c>
      <c r="D19" s="7" t="s">
        <v>121</v>
      </c>
      <c r="E19" s="7" t="s">
        <v>786</v>
      </c>
      <c r="F19" s="7" t="s">
        <v>810</v>
      </c>
      <c r="G19" s="7">
        <v>10</v>
      </c>
    </row>
    <row r="20" spans="1:7" ht="15">
      <c r="A20" s="6">
        <v>18</v>
      </c>
      <c r="B20" s="7" t="s">
        <v>809</v>
      </c>
      <c r="C20" s="8" t="s">
        <v>54</v>
      </c>
      <c r="D20" s="7" t="s">
        <v>55</v>
      </c>
      <c r="E20" s="7" t="s">
        <v>786</v>
      </c>
      <c r="F20" s="7" t="s">
        <v>811</v>
      </c>
      <c r="G20" s="7">
        <v>10</v>
      </c>
    </row>
    <row r="21" spans="1:7" ht="15">
      <c r="A21" s="6">
        <v>19</v>
      </c>
      <c r="B21" s="7" t="s">
        <v>809</v>
      </c>
      <c r="C21" s="8" t="s">
        <v>812</v>
      </c>
      <c r="D21" s="7" t="s">
        <v>813</v>
      </c>
      <c r="E21" s="7" t="s">
        <v>794</v>
      </c>
      <c r="F21" s="7" t="s">
        <v>814</v>
      </c>
      <c r="G21" s="7">
        <v>2</v>
      </c>
    </row>
    <row r="22" spans="1:7" ht="15">
      <c r="A22" s="6">
        <v>20</v>
      </c>
      <c r="B22" s="7" t="s">
        <v>809</v>
      </c>
      <c r="C22" s="8" t="s">
        <v>70</v>
      </c>
      <c r="D22" s="7" t="s">
        <v>71</v>
      </c>
      <c r="E22" s="7" t="s">
        <v>794</v>
      </c>
      <c r="F22" s="7" t="s">
        <v>815</v>
      </c>
      <c r="G22" s="7">
        <v>2</v>
      </c>
    </row>
    <row r="23" spans="1:7" ht="15">
      <c r="A23" s="6">
        <v>21</v>
      </c>
      <c r="B23" s="7" t="s">
        <v>809</v>
      </c>
      <c r="C23" s="8" t="s">
        <v>816</v>
      </c>
      <c r="D23" s="7" t="s">
        <v>817</v>
      </c>
      <c r="E23" s="7" t="s">
        <v>794</v>
      </c>
      <c r="F23" s="7" t="s">
        <v>815</v>
      </c>
      <c r="G23" s="7">
        <v>2</v>
      </c>
    </row>
    <row r="24" spans="1:7" ht="15">
      <c r="A24" s="6">
        <v>22</v>
      </c>
      <c r="B24" s="7" t="s">
        <v>809</v>
      </c>
      <c r="C24" s="8" t="s">
        <v>92</v>
      </c>
      <c r="D24" s="7" t="s">
        <v>93</v>
      </c>
      <c r="E24" s="7" t="s">
        <v>794</v>
      </c>
      <c r="F24" s="7" t="s">
        <v>815</v>
      </c>
      <c r="G24" s="7">
        <v>2</v>
      </c>
    </row>
    <row r="25" spans="1:7" ht="15">
      <c r="A25" s="6">
        <v>23</v>
      </c>
      <c r="B25" s="7" t="s">
        <v>809</v>
      </c>
      <c r="C25" s="8" t="s">
        <v>110</v>
      </c>
      <c r="D25" s="7" t="s">
        <v>111</v>
      </c>
      <c r="E25" s="7" t="s">
        <v>794</v>
      </c>
      <c r="F25" s="7" t="s">
        <v>815</v>
      </c>
      <c r="G25" s="7">
        <v>2</v>
      </c>
    </row>
    <row r="26" spans="1:7" ht="15">
      <c r="A26" s="6">
        <v>24</v>
      </c>
      <c r="B26" s="7" t="s">
        <v>809</v>
      </c>
      <c r="C26" s="8" t="s">
        <v>160</v>
      </c>
      <c r="D26" s="7" t="s">
        <v>161</v>
      </c>
      <c r="E26" s="7" t="s">
        <v>794</v>
      </c>
      <c r="F26" s="7" t="s">
        <v>815</v>
      </c>
      <c r="G26" s="7">
        <v>2</v>
      </c>
    </row>
    <row r="27" spans="1:7" ht="15">
      <c r="A27" s="6">
        <v>25</v>
      </c>
      <c r="B27" s="7" t="s">
        <v>809</v>
      </c>
      <c r="C27" s="8" t="s">
        <v>82</v>
      </c>
      <c r="D27" s="7" t="s">
        <v>818</v>
      </c>
      <c r="E27" s="7" t="s">
        <v>794</v>
      </c>
      <c r="F27" s="7" t="s">
        <v>815</v>
      </c>
      <c r="G27" s="7">
        <v>2</v>
      </c>
    </row>
    <row r="28" spans="1:7" ht="15">
      <c r="A28" s="6">
        <v>26</v>
      </c>
      <c r="B28" s="7" t="s">
        <v>809</v>
      </c>
      <c r="C28" s="8" t="s">
        <v>106</v>
      </c>
      <c r="D28" s="7" t="s">
        <v>107</v>
      </c>
      <c r="E28" s="7" t="s">
        <v>794</v>
      </c>
      <c r="F28" s="7" t="s">
        <v>815</v>
      </c>
      <c r="G28" s="7">
        <v>2</v>
      </c>
    </row>
    <row r="29" spans="1:7" ht="15">
      <c r="A29" s="6">
        <v>27</v>
      </c>
      <c r="B29" s="7" t="s">
        <v>809</v>
      </c>
      <c r="C29" s="8" t="s">
        <v>78</v>
      </c>
      <c r="D29" s="7" t="s">
        <v>79</v>
      </c>
      <c r="E29" s="7" t="s">
        <v>794</v>
      </c>
      <c r="F29" s="7" t="s">
        <v>815</v>
      </c>
      <c r="G29" s="7">
        <v>2</v>
      </c>
    </row>
    <row r="30" spans="1:7" ht="15">
      <c r="A30" s="6">
        <v>28</v>
      </c>
      <c r="B30" s="7" t="s">
        <v>809</v>
      </c>
      <c r="C30" s="8" t="s">
        <v>116</v>
      </c>
      <c r="D30" s="7" t="s">
        <v>117</v>
      </c>
      <c r="E30" s="7" t="s">
        <v>794</v>
      </c>
      <c r="F30" s="7" t="s">
        <v>815</v>
      </c>
      <c r="G30" s="7">
        <v>2</v>
      </c>
    </row>
    <row r="31" spans="1:7" ht="15">
      <c r="A31" s="6">
        <v>29</v>
      </c>
      <c r="B31" s="7" t="s">
        <v>809</v>
      </c>
      <c r="C31" s="8" t="s">
        <v>72</v>
      </c>
      <c r="D31" s="7" t="s">
        <v>73</v>
      </c>
      <c r="E31" s="7" t="s">
        <v>794</v>
      </c>
      <c r="F31" s="7" t="s">
        <v>815</v>
      </c>
      <c r="G31" s="7">
        <v>2</v>
      </c>
    </row>
    <row r="32" spans="1:7" ht="15">
      <c r="A32" s="6">
        <v>30</v>
      </c>
      <c r="B32" s="7" t="s">
        <v>809</v>
      </c>
      <c r="C32" s="8" t="s">
        <v>130</v>
      </c>
      <c r="D32" s="7" t="s">
        <v>131</v>
      </c>
      <c r="E32" s="7" t="s">
        <v>794</v>
      </c>
      <c r="F32" s="7" t="s">
        <v>815</v>
      </c>
      <c r="G32" s="7">
        <v>2</v>
      </c>
    </row>
    <row r="33" spans="1:7" ht="15">
      <c r="A33" s="6">
        <v>31</v>
      </c>
      <c r="B33" s="7" t="s">
        <v>809</v>
      </c>
      <c r="C33" s="8" t="s">
        <v>819</v>
      </c>
      <c r="D33" s="7" t="s">
        <v>820</v>
      </c>
      <c r="E33" s="7" t="s">
        <v>794</v>
      </c>
      <c r="F33" s="7" t="s">
        <v>815</v>
      </c>
      <c r="G33" s="7">
        <v>2</v>
      </c>
    </row>
    <row r="34" spans="1:7" ht="15">
      <c r="A34" s="6">
        <v>32</v>
      </c>
      <c r="B34" s="7" t="s">
        <v>809</v>
      </c>
      <c r="C34" s="8" t="s">
        <v>821</v>
      </c>
      <c r="D34" s="7" t="s">
        <v>822</v>
      </c>
      <c r="E34" s="7" t="s">
        <v>794</v>
      </c>
      <c r="F34" s="7" t="s">
        <v>815</v>
      </c>
      <c r="G34" s="7">
        <v>2</v>
      </c>
    </row>
    <row r="35" spans="1:7" ht="15">
      <c r="A35" s="6">
        <v>33</v>
      </c>
      <c r="B35" s="7" t="s">
        <v>809</v>
      </c>
      <c r="C35" s="8" t="s">
        <v>46</v>
      </c>
      <c r="D35" s="7" t="s">
        <v>47</v>
      </c>
      <c r="E35" s="7" t="s">
        <v>794</v>
      </c>
      <c r="F35" s="7" t="s">
        <v>815</v>
      </c>
      <c r="G35" s="7">
        <v>2</v>
      </c>
    </row>
    <row r="36" spans="1:7" ht="15">
      <c r="A36" s="6">
        <v>34</v>
      </c>
      <c r="B36" s="7" t="s">
        <v>809</v>
      </c>
      <c r="C36" s="8" t="s">
        <v>823</v>
      </c>
      <c r="D36" s="7" t="s">
        <v>824</v>
      </c>
      <c r="E36" s="7" t="s">
        <v>794</v>
      </c>
      <c r="F36" s="7" t="s">
        <v>815</v>
      </c>
      <c r="G36" s="7">
        <v>2</v>
      </c>
    </row>
    <row r="37" spans="1:7" ht="15">
      <c r="A37" s="6">
        <v>35</v>
      </c>
      <c r="B37" s="7" t="s">
        <v>809</v>
      </c>
      <c r="C37" s="8" t="s">
        <v>156</v>
      </c>
      <c r="D37" s="7" t="s">
        <v>157</v>
      </c>
      <c r="E37" s="7" t="s">
        <v>794</v>
      </c>
      <c r="F37" s="7" t="s">
        <v>815</v>
      </c>
      <c r="G37" s="7">
        <v>2</v>
      </c>
    </row>
    <row r="38" spans="1:7" ht="15">
      <c r="A38" s="6">
        <v>36</v>
      </c>
      <c r="B38" s="7" t="s">
        <v>809</v>
      </c>
      <c r="C38" s="8" t="s">
        <v>825</v>
      </c>
      <c r="D38" s="7" t="s">
        <v>826</v>
      </c>
      <c r="E38" s="7" t="s">
        <v>794</v>
      </c>
      <c r="F38" s="7" t="s">
        <v>815</v>
      </c>
      <c r="G38" s="7">
        <v>2</v>
      </c>
    </row>
    <row r="39" spans="1:7" ht="15">
      <c r="A39" s="6">
        <v>37</v>
      </c>
      <c r="B39" s="7" t="s">
        <v>809</v>
      </c>
      <c r="C39" s="8" t="s">
        <v>827</v>
      </c>
      <c r="D39" s="7" t="s">
        <v>828</v>
      </c>
      <c r="E39" s="7" t="s">
        <v>794</v>
      </c>
      <c r="F39" s="7" t="s">
        <v>815</v>
      </c>
      <c r="G39" s="7">
        <v>2</v>
      </c>
    </row>
    <row r="40" spans="1:7" ht="15">
      <c r="A40" s="6">
        <v>38</v>
      </c>
      <c r="B40" s="7" t="s">
        <v>809</v>
      </c>
      <c r="C40" s="8" t="s">
        <v>132</v>
      </c>
      <c r="D40" s="7" t="s">
        <v>133</v>
      </c>
      <c r="E40" s="7" t="s">
        <v>794</v>
      </c>
      <c r="F40" s="7" t="s">
        <v>815</v>
      </c>
      <c r="G40" s="7">
        <v>2</v>
      </c>
    </row>
    <row r="41" spans="1:7" ht="15">
      <c r="A41" s="6">
        <v>39</v>
      </c>
      <c r="B41" s="7" t="s">
        <v>829</v>
      </c>
      <c r="C41" s="8" t="s">
        <v>44</v>
      </c>
      <c r="D41" s="7" t="s">
        <v>45</v>
      </c>
      <c r="E41" s="7" t="s">
        <v>830</v>
      </c>
      <c r="F41" s="7" t="s">
        <v>831</v>
      </c>
      <c r="G41" s="7">
        <v>10</v>
      </c>
    </row>
    <row r="42" spans="1:7" ht="15">
      <c r="A42" s="6">
        <v>40</v>
      </c>
      <c r="B42" s="7" t="s">
        <v>829</v>
      </c>
      <c r="C42" s="8" t="s">
        <v>44</v>
      </c>
      <c r="D42" s="7" t="s">
        <v>45</v>
      </c>
      <c r="E42" s="7" t="s">
        <v>786</v>
      </c>
      <c r="F42" s="7" t="s">
        <v>832</v>
      </c>
      <c r="G42" s="7">
        <v>10</v>
      </c>
    </row>
    <row r="43" spans="1:7" ht="15">
      <c r="A43" s="6">
        <v>41</v>
      </c>
      <c r="B43" s="7" t="s">
        <v>829</v>
      </c>
      <c r="C43" s="8" t="s">
        <v>90</v>
      </c>
      <c r="D43" s="7" t="s">
        <v>91</v>
      </c>
      <c r="E43" s="7" t="s">
        <v>833</v>
      </c>
      <c r="F43" s="7" t="s">
        <v>834</v>
      </c>
      <c r="G43" s="7">
        <v>10</v>
      </c>
    </row>
    <row r="44" spans="1:7" ht="15">
      <c r="A44" s="6">
        <v>42</v>
      </c>
      <c r="B44" s="7" t="s">
        <v>829</v>
      </c>
      <c r="C44" s="8" t="s">
        <v>58</v>
      </c>
      <c r="D44" s="7" t="s">
        <v>59</v>
      </c>
      <c r="E44" s="7" t="s">
        <v>835</v>
      </c>
      <c r="F44" s="7" t="s">
        <v>836</v>
      </c>
      <c r="G44" s="7">
        <v>15</v>
      </c>
    </row>
    <row r="45" spans="1:7" ht="15">
      <c r="A45" s="6">
        <v>43</v>
      </c>
      <c r="B45" s="9" t="s">
        <v>829</v>
      </c>
      <c r="C45" s="10" t="s">
        <v>80</v>
      </c>
      <c r="D45" s="9" t="s">
        <v>81</v>
      </c>
      <c r="E45" s="9" t="s">
        <v>786</v>
      </c>
      <c r="F45" s="9" t="s">
        <v>837</v>
      </c>
      <c r="G45" s="11">
        <v>10</v>
      </c>
    </row>
    <row r="46" spans="1:7" ht="15">
      <c r="A46" s="6">
        <v>44</v>
      </c>
      <c r="B46" s="7" t="s">
        <v>829</v>
      </c>
      <c r="C46" s="10" t="s">
        <v>80</v>
      </c>
      <c r="D46" s="9" t="s">
        <v>81</v>
      </c>
      <c r="E46" s="9" t="s">
        <v>838</v>
      </c>
      <c r="F46" s="9" t="s">
        <v>839</v>
      </c>
      <c r="G46" s="11">
        <v>10</v>
      </c>
    </row>
    <row r="47" spans="1:7" ht="15">
      <c r="A47" s="6">
        <v>45</v>
      </c>
      <c r="B47" s="7" t="s">
        <v>829</v>
      </c>
      <c r="C47" s="10" t="s">
        <v>80</v>
      </c>
      <c r="D47" s="9" t="s">
        <v>81</v>
      </c>
      <c r="E47" s="9" t="s">
        <v>838</v>
      </c>
      <c r="F47" s="9" t="s">
        <v>840</v>
      </c>
      <c r="G47" s="11">
        <v>5</v>
      </c>
    </row>
    <row r="48" spans="1:7" ht="15">
      <c r="A48" s="6">
        <v>46</v>
      </c>
      <c r="B48" s="9" t="s">
        <v>841</v>
      </c>
      <c r="C48" s="8" t="s">
        <v>80</v>
      </c>
      <c r="D48" s="9" t="s">
        <v>81</v>
      </c>
      <c r="E48" s="9" t="s">
        <v>794</v>
      </c>
      <c r="F48" s="7" t="s">
        <v>815</v>
      </c>
      <c r="G48" s="11">
        <v>2</v>
      </c>
    </row>
    <row r="49" spans="1:7" ht="15">
      <c r="A49" s="6">
        <v>47</v>
      </c>
      <c r="B49" s="7" t="s">
        <v>829</v>
      </c>
      <c r="C49" s="8" t="s">
        <v>148</v>
      </c>
      <c r="D49" s="7" t="s">
        <v>149</v>
      </c>
      <c r="E49" s="7" t="s">
        <v>794</v>
      </c>
      <c r="F49" s="7" t="s">
        <v>815</v>
      </c>
      <c r="G49" s="7">
        <v>2</v>
      </c>
    </row>
    <row r="50" spans="1:7" ht="15">
      <c r="A50" s="6">
        <v>48</v>
      </c>
      <c r="B50" s="7" t="s">
        <v>829</v>
      </c>
      <c r="C50" s="8" t="s">
        <v>66</v>
      </c>
      <c r="D50" s="7" t="s">
        <v>67</v>
      </c>
      <c r="E50" s="7" t="s">
        <v>794</v>
      </c>
      <c r="F50" s="7" t="s">
        <v>815</v>
      </c>
      <c r="G50" s="7">
        <v>2</v>
      </c>
    </row>
    <row r="51" spans="1:7" ht="15">
      <c r="A51" s="6">
        <v>49</v>
      </c>
      <c r="B51" s="12" t="s">
        <v>829</v>
      </c>
      <c r="C51" s="13" t="s">
        <v>50</v>
      </c>
      <c r="D51" s="7" t="s">
        <v>51</v>
      </c>
      <c r="E51" s="7" t="s">
        <v>794</v>
      </c>
      <c r="F51" s="7" t="s">
        <v>815</v>
      </c>
      <c r="G51" s="7">
        <v>2</v>
      </c>
    </row>
    <row r="52" spans="1:7" ht="15">
      <c r="A52" s="6">
        <v>50</v>
      </c>
      <c r="B52" s="7" t="s">
        <v>829</v>
      </c>
      <c r="C52" s="8" t="s">
        <v>128</v>
      </c>
      <c r="D52" s="7" t="s">
        <v>129</v>
      </c>
      <c r="E52" s="7" t="s">
        <v>794</v>
      </c>
      <c r="F52" s="7" t="s">
        <v>815</v>
      </c>
      <c r="G52" s="7">
        <v>2</v>
      </c>
    </row>
    <row r="53" spans="1:7" ht="15">
      <c r="A53" s="6">
        <v>51</v>
      </c>
      <c r="B53" s="7" t="s">
        <v>829</v>
      </c>
      <c r="C53" s="8" t="s">
        <v>842</v>
      </c>
      <c r="D53" s="7" t="s">
        <v>843</v>
      </c>
      <c r="E53" s="7" t="s">
        <v>794</v>
      </c>
      <c r="F53" s="7" t="s">
        <v>815</v>
      </c>
      <c r="G53" s="7">
        <v>2</v>
      </c>
    </row>
    <row r="54" spans="1:7" ht="15">
      <c r="A54" s="6">
        <v>52</v>
      </c>
      <c r="B54" s="7" t="s">
        <v>829</v>
      </c>
      <c r="C54" s="8" t="s">
        <v>844</v>
      </c>
      <c r="D54" s="7" t="s">
        <v>845</v>
      </c>
      <c r="E54" s="7" t="s">
        <v>794</v>
      </c>
      <c r="F54" s="7" t="s">
        <v>815</v>
      </c>
      <c r="G54" s="7">
        <v>2</v>
      </c>
    </row>
    <row r="55" spans="1:7" ht="15">
      <c r="A55" s="6">
        <v>53</v>
      </c>
      <c r="B55" s="7" t="s">
        <v>829</v>
      </c>
      <c r="C55" s="8" t="s">
        <v>164</v>
      </c>
      <c r="D55" s="7" t="s">
        <v>165</v>
      </c>
      <c r="E55" s="7" t="s">
        <v>794</v>
      </c>
      <c r="F55" s="7" t="s">
        <v>815</v>
      </c>
      <c r="G55" s="7">
        <v>2</v>
      </c>
    </row>
    <row r="56" spans="1:7" ht="15">
      <c r="A56" s="6">
        <v>54</v>
      </c>
      <c r="B56" s="7" t="s">
        <v>846</v>
      </c>
      <c r="C56" s="8" t="s">
        <v>74</v>
      </c>
      <c r="D56" s="7" t="s">
        <v>75</v>
      </c>
      <c r="E56" s="7" t="s">
        <v>794</v>
      </c>
      <c r="F56" s="7" t="s">
        <v>815</v>
      </c>
      <c r="G56" s="7">
        <v>2</v>
      </c>
    </row>
    <row r="57" spans="1:7" ht="15">
      <c r="A57" s="6">
        <v>55</v>
      </c>
      <c r="B57" s="7" t="s">
        <v>829</v>
      </c>
      <c r="C57" s="8" t="s">
        <v>847</v>
      </c>
      <c r="D57" s="7" t="s">
        <v>848</v>
      </c>
      <c r="E57" s="7" t="s">
        <v>794</v>
      </c>
      <c r="F57" s="7" t="s">
        <v>815</v>
      </c>
      <c r="G57" s="7">
        <v>2</v>
      </c>
    </row>
    <row r="58" spans="1:7" ht="15">
      <c r="A58" s="6">
        <v>56</v>
      </c>
      <c r="B58" s="7" t="s">
        <v>829</v>
      </c>
      <c r="C58" s="8" t="s">
        <v>849</v>
      </c>
      <c r="D58" s="7" t="s">
        <v>850</v>
      </c>
      <c r="E58" s="7" t="s">
        <v>794</v>
      </c>
      <c r="F58" s="7" t="s">
        <v>815</v>
      </c>
      <c r="G58" s="7">
        <v>2</v>
      </c>
    </row>
    <row r="59" spans="1:7" ht="15">
      <c r="A59" s="6">
        <v>57</v>
      </c>
      <c r="B59" s="7" t="s">
        <v>829</v>
      </c>
      <c r="C59" s="8" t="s">
        <v>146</v>
      </c>
      <c r="D59" s="7" t="s">
        <v>147</v>
      </c>
      <c r="E59" s="7" t="s">
        <v>794</v>
      </c>
      <c r="F59" s="7" t="s">
        <v>815</v>
      </c>
      <c r="G59" s="7">
        <v>2</v>
      </c>
    </row>
    <row r="60" spans="1:7" ht="15">
      <c r="A60" s="6">
        <v>58</v>
      </c>
      <c r="B60" s="7" t="s">
        <v>829</v>
      </c>
      <c r="C60" s="8" t="s">
        <v>851</v>
      </c>
      <c r="D60" s="7" t="s">
        <v>852</v>
      </c>
      <c r="E60" s="7" t="s">
        <v>794</v>
      </c>
      <c r="F60" s="7" t="s">
        <v>815</v>
      </c>
      <c r="G60" s="7">
        <v>2</v>
      </c>
    </row>
    <row r="61" spans="1:7" ht="15">
      <c r="A61" s="6">
        <v>59</v>
      </c>
      <c r="B61" s="7" t="s">
        <v>829</v>
      </c>
      <c r="C61" s="8" t="s">
        <v>851</v>
      </c>
      <c r="D61" s="7" t="s">
        <v>852</v>
      </c>
      <c r="E61" s="7" t="s">
        <v>794</v>
      </c>
      <c r="F61" s="14" t="s">
        <v>853</v>
      </c>
      <c r="G61" s="7">
        <v>2</v>
      </c>
    </row>
    <row r="62" spans="1:7" ht="15">
      <c r="A62" s="6">
        <v>60</v>
      </c>
      <c r="B62" s="7" t="s">
        <v>829</v>
      </c>
      <c r="C62" s="8" t="s">
        <v>854</v>
      </c>
      <c r="D62" s="7" t="s">
        <v>855</v>
      </c>
      <c r="E62" s="7" t="s">
        <v>794</v>
      </c>
      <c r="F62" s="7" t="s">
        <v>856</v>
      </c>
      <c r="G62" s="7">
        <v>2</v>
      </c>
    </row>
    <row r="63" spans="1:7" ht="15">
      <c r="A63" s="6">
        <v>61</v>
      </c>
      <c r="B63" s="7" t="s">
        <v>841</v>
      </c>
      <c r="C63" s="8" t="s">
        <v>857</v>
      </c>
      <c r="D63" s="7" t="s">
        <v>858</v>
      </c>
      <c r="E63" s="7" t="s">
        <v>794</v>
      </c>
      <c r="F63" s="7" t="s">
        <v>856</v>
      </c>
      <c r="G63" s="7">
        <v>2</v>
      </c>
    </row>
    <row r="64" spans="1:7" ht="15">
      <c r="A64" s="6">
        <v>62</v>
      </c>
      <c r="B64" s="7" t="s">
        <v>841</v>
      </c>
      <c r="C64" s="115" t="s">
        <v>859</v>
      </c>
      <c r="D64" s="15" t="s">
        <v>860</v>
      </c>
      <c r="E64" s="15" t="s">
        <v>861</v>
      </c>
      <c r="F64" s="15" t="s">
        <v>862</v>
      </c>
      <c r="G64" s="7">
        <v>12</v>
      </c>
    </row>
    <row r="65" spans="1:7" ht="15">
      <c r="A65" s="6">
        <v>63</v>
      </c>
      <c r="B65" s="7" t="s">
        <v>841</v>
      </c>
      <c r="C65" s="114" t="s">
        <v>64</v>
      </c>
      <c r="D65" s="7" t="s">
        <v>65</v>
      </c>
      <c r="E65" s="7" t="s">
        <v>861</v>
      </c>
      <c r="F65" s="7" t="s">
        <v>863</v>
      </c>
      <c r="G65" s="7">
        <v>12</v>
      </c>
    </row>
    <row r="66" spans="1:7" ht="15">
      <c r="A66" s="6">
        <v>64</v>
      </c>
      <c r="B66" s="7" t="s">
        <v>841</v>
      </c>
      <c r="C66" s="114" t="s">
        <v>154</v>
      </c>
      <c r="D66" s="7" t="s">
        <v>155</v>
      </c>
      <c r="E66" s="7" t="s">
        <v>864</v>
      </c>
      <c r="F66" s="7" t="s">
        <v>865</v>
      </c>
      <c r="G66" s="7">
        <v>10</v>
      </c>
    </row>
    <row r="67" spans="1:7" ht="15">
      <c r="A67" s="6">
        <v>65</v>
      </c>
      <c r="B67" s="7" t="s">
        <v>841</v>
      </c>
      <c r="C67" s="114" t="s">
        <v>56</v>
      </c>
      <c r="D67" s="7" t="s">
        <v>57</v>
      </c>
      <c r="E67" s="7" t="s">
        <v>866</v>
      </c>
      <c r="F67" s="7" t="s">
        <v>867</v>
      </c>
      <c r="G67" s="7">
        <v>20</v>
      </c>
    </row>
    <row r="68" spans="1:7" ht="15">
      <c r="A68" s="6">
        <v>66</v>
      </c>
      <c r="B68" s="7" t="s">
        <v>841</v>
      </c>
      <c r="C68" s="114" t="s">
        <v>42</v>
      </c>
      <c r="D68" s="7" t="s">
        <v>43</v>
      </c>
      <c r="E68" s="15" t="s">
        <v>868</v>
      </c>
      <c r="F68" s="16" t="s">
        <v>869</v>
      </c>
      <c r="G68" s="7">
        <v>42</v>
      </c>
    </row>
    <row r="69" spans="1:7" ht="15">
      <c r="A69" s="6">
        <v>67</v>
      </c>
      <c r="B69" s="7" t="s">
        <v>841</v>
      </c>
      <c r="C69" s="7">
        <v>826022342</v>
      </c>
      <c r="D69" s="15" t="s">
        <v>870</v>
      </c>
      <c r="E69" s="15" t="s">
        <v>794</v>
      </c>
      <c r="F69" s="7" t="s">
        <v>815</v>
      </c>
      <c r="G69" s="7">
        <v>2</v>
      </c>
    </row>
    <row r="70" spans="1:7" ht="15">
      <c r="A70" s="6">
        <v>68</v>
      </c>
      <c r="B70" s="7" t="s">
        <v>841</v>
      </c>
      <c r="C70" s="115" t="s">
        <v>871</v>
      </c>
      <c r="D70" s="15" t="s">
        <v>872</v>
      </c>
      <c r="E70" s="15" t="s">
        <v>794</v>
      </c>
      <c r="F70" s="7" t="s">
        <v>815</v>
      </c>
      <c r="G70" s="7">
        <v>2</v>
      </c>
    </row>
    <row r="71" spans="1:7" ht="15">
      <c r="A71" s="6">
        <v>69</v>
      </c>
      <c r="B71" s="15" t="s">
        <v>841</v>
      </c>
      <c r="C71" s="115" t="s">
        <v>873</v>
      </c>
      <c r="D71" s="15" t="s">
        <v>874</v>
      </c>
      <c r="E71" s="15" t="s">
        <v>794</v>
      </c>
      <c r="F71" s="15" t="s">
        <v>875</v>
      </c>
      <c r="G71" s="7">
        <v>4</v>
      </c>
    </row>
    <row r="72" spans="1:7" ht="15">
      <c r="A72" s="6">
        <v>70</v>
      </c>
      <c r="B72" s="7" t="s">
        <v>841</v>
      </c>
      <c r="C72" s="115" t="s">
        <v>876</v>
      </c>
      <c r="D72" s="15" t="s">
        <v>877</v>
      </c>
      <c r="E72" s="15" t="s">
        <v>794</v>
      </c>
      <c r="F72" s="7" t="s">
        <v>815</v>
      </c>
      <c r="G72" s="7">
        <v>2</v>
      </c>
    </row>
    <row r="73" spans="1:7" ht="15">
      <c r="A73" s="6">
        <v>71</v>
      </c>
      <c r="B73" s="7" t="s">
        <v>841</v>
      </c>
      <c r="C73" s="115" t="s">
        <v>878</v>
      </c>
      <c r="D73" s="15" t="s">
        <v>879</v>
      </c>
      <c r="E73" s="15" t="s">
        <v>794</v>
      </c>
      <c r="F73" s="15" t="s">
        <v>875</v>
      </c>
      <c r="G73" s="7">
        <v>4</v>
      </c>
    </row>
    <row r="74" spans="1:7" ht="15">
      <c r="A74" s="6">
        <v>72</v>
      </c>
      <c r="B74" s="15" t="s">
        <v>841</v>
      </c>
      <c r="C74" s="115" t="s">
        <v>880</v>
      </c>
      <c r="D74" s="15" t="s">
        <v>881</v>
      </c>
      <c r="E74" s="15" t="s">
        <v>794</v>
      </c>
      <c r="F74" s="7" t="s">
        <v>815</v>
      </c>
      <c r="G74" s="7">
        <v>2</v>
      </c>
    </row>
    <row r="75" spans="1:7" ht="15">
      <c r="A75" s="6">
        <v>73</v>
      </c>
      <c r="B75" s="15" t="s">
        <v>841</v>
      </c>
      <c r="C75" s="115" t="s">
        <v>112</v>
      </c>
      <c r="D75" s="15" t="s">
        <v>113</v>
      </c>
      <c r="E75" s="15" t="s">
        <v>794</v>
      </c>
      <c r="F75" s="7" t="s">
        <v>815</v>
      </c>
      <c r="G75" s="7">
        <v>2</v>
      </c>
    </row>
    <row r="76" spans="1:7" ht="15">
      <c r="A76" s="6">
        <v>74</v>
      </c>
      <c r="B76" s="7" t="s">
        <v>841</v>
      </c>
      <c r="C76" s="114" t="s">
        <v>88</v>
      </c>
      <c r="D76" s="7" t="s">
        <v>89</v>
      </c>
      <c r="E76" s="7" t="s">
        <v>794</v>
      </c>
      <c r="F76" s="7" t="s">
        <v>815</v>
      </c>
      <c r="G76" s="7">
        <v>2</v>
      </c>
    </row>
    <row r="77" spans="1:7" ht="15">
      <c r="A77" s="6">
        <v>75</v>
      </c>
      <c r="B77" s="7" t="s">
        <v>841</v>
      </c>
      <c r="C77" s="114" t="s">
        <v>882</v>
      </c>
      <c r="D77" s="7" t="s">
        <v>883</v>
      </c>
      <c r="E77" s="7" t="s">
        <v>794</v>
      </c>
      <c r="F77" s="7" t="s">
        <v>884</v>
      </c>
      <c r="G77" s="7">
        <v>4</v>
      </c>
    </row>
    <row r="78" spans="1:7" ht="15">
      <c r="A78" s="6">
        <v>76</v>
      </c>
      <c r="B78" s="15" t="s">
        <v>841</v>
      </c>
      <c r="C78" s="115" t="s">
        <v>100</v>
      </c>
      <c r="D78" s="15" t="s">
        <v>101</v>
      </c>
      <c r="E78" s="15" t="s">
        <v>794</v>
      </c>
      <c r="F78" s="7" t="s">
        <v>885</v>
      </c>
      <c r="G78" s="7">
        <v>2</v>
      </c>
    </row>
    <row r="79" spans="1:7" ht="15">
      <c r="A79" s="6">
        <v>77</v>
      </c>
      <c r="B79" s="15" t="s">
        <v>841</v>
      </c>
      <c r="C79" s="115" t="s">
        <v>886</v>
      </c>
      <c r="D79" s="15" t="s">
        <v>887</v>
      </c>
      <c r="E79" s="15" t="s">
        <v>794</v>
      </c>
      <c r="F79" s="7" t="s">
        <v>885</v>
      </c>
      <c r="G79" s="7">
        <v>2</v>
      </c>
    </row>
    <row r="80" spans="1:7" ht="15">
      <c r="A80" s="6">
        <v>78</v>
      </c>
      <c r="B80" s="7" t="s">
        <v>841</v>
      </c>
      <c r="C80" s="115" t="s">
        <v>150</v>
      </c>
      <c r="D80" s="15" t="s">
        <v>151</v>
      </c>
      <c r="E80" s="15" t="s">
        <v>794</v>
      </c>
      <c r="F80" s="15" t="s">
        <v>888</v>
      </c>
      <c r="G80" s="7">
        <v>2</v>
      </c>
    </row>
    <row r="81" spans="1:7" ht="15">
      <c r="A81" s="6">
        <v>79</v>
      </c>
      <c r="B81" s="14" t="s">
        <v>889</v>
      </c>
      <c r="C81" s="17" t="s">
        <v>890</v>
      </c>
      <c r="D81" s="14" t="s">
        <v>891</v>
      </c>
      <c r="E81" s="14" t="s">
        <v>786</v>
      </c>
      <c r="F81" s="14" t="s">
        <v>892</v>
      </c>
      <c r="G81" s="14">
        <v>10</v>
      </c>
    </row>
    <row r="82" spans="1:7" ht="15">
      <c r="A82" s="6">
        <v>80</v>
      </c>
      <c r="B82" s="14" t="s">
        <v>889</v>
      </c>
      <c r="C82" s="17" t="s">
        <v>315</v>
      </c>
      <c r="D82" s="14" t="s">
        <v>893</v>
      </c>
      <c r="E82" s="14" t="s">
        <v>790</v>
      </c>
      <c r="F82" s="14" t="s">
        <v>894</v>
      </c>
      <c r="G82" s="14">
        <v>2</v>
      </c>
    </row>
    <row r="83" spans="1:7" ht="15">
      <c r="A83" s="6">
        <v>81</v>
      </c>
      <c r="B83" s="14" t="s">
        <v>889</v>
      </c>
      <c r="C83" s="17" t="s">
        <v>173</v>
      </c>
      <c r="D83" s="14" t="s">
        <v>895</v>
      </c>
      <c r="E83" s="14" t="s">
        <v>786</v>
      </c>
      <c r="F83" s="14" t="s">
        <v>896</v>
      </c>
      <c r="G83" s="14">
        <v>15</v>
      </c>
    </row>
    <row r="84" spans="1:7" ht="15">
      <c r="A84" s="6">
        <v>82</v>
      </c>
      <c r="B84" s="14" t="s">
        <v>889</v>
      </c>
      <c r="C84" s="17" t="s">
        <v>897</v>
      </c>
      <c r="D84" s="14" t="s">
        <v>898</v>
      </c>
      <c r="E84" s="14" t="s">
        <v>786</v>
      </c>
      <c r="F84" s="14" t="s">
        <v>899</v>
      </c>
      <c r="G84" s="14">
        <v>10</v>
      </c>
    </row>
    <row r="85" spans="1:7" ht="15">
      <c r="A85" s="6">
        <v>83</v>
      </c>
      <c r="B85" s="14" t="s">
        <v>889</v>
      </c>
      <c r="C85" s="17" t="s">
        <v>315</v>
      </c>
      <c r="D85" s="14" t="s">
        <v>893</v>
      </c>
      <c r="E85" s="14" t="s">
        <v>790</v>
      </c>
      <c r="F85" s="14" t="s">
        <v>900</v>
      </c>
      <c r="G85" s="14">
        <v>3</v>
      </c>
    </row>
    <row r="86" spans="1:7" ht="15">
      <c r="A86" s="6">
        <v>84</v>
      </c>
      <c r="B86" s="14" t="s">
        <v>889</v>
      </c>
      <c r="C86" s="17" t="s">
        <v>173</v>
      </c>
      <c r="D86" s="14" t="s">
        <v>895</v>
      </c>
      <c r="E86" s="14" t="s">
        <v>790</v>
      </c>
      <c r="F86" s="14" t="s">
        <v>901</v>
      </c>
      <c r="G86" s="14">
        <v>10</v>
      </c>
    </row>
    <row r="87" spans="1:7" ht="15">
      <c r="A87" s="6">
        <v>85</v>
      </c>
      <c r="B87" s="14" t="s">
        <v>889</v>
      </c>
      <c r="C87" s="17" t="s">
        <v>173</v>
      </c>
      <c r="D87" s="14" t="s">
        <v>895</v>
      </c>
      <c r="E87" s="14" t="s">
        <v>830</v>
      </c>
      <c r="F87" s="14" t="s">
        <v>902</v>
      </c>
      <c r="G87" s="14">
        <v>10</v>
      </c>
    </row>
    <row r="88" spans="1:7" ht="15">
      <c r="A88" s="6">
        <v>86</v>
      </c>
      <c r="B88" s="14" t="s">
        <v>889</v>
      </c>
      <c r="C88" s="17" t="s">
        <v>903</v>
      </c>
      <c r="D88" s="14" t="s">
        <v>904</v>
      </c>
      <c r="E88" s="14" t="s">
        <v>790</v>
      </c>
      <c r="F88" s="14" t="s">
        <v>905</v>
      </c>
      <c r="G88" s="14">
        <v>3</v>
      </c>
    </row>
    <row r="89" spans="1:7" ht="15">
      <c r="A89" s="6">
        <v>87</v>
      </c>
      <c r="B89" s="14" t="s">
        <v>889</v>
      </c>
      <c r="C89" s="17" t="s">
        <v>297</v>
      </c>
      <c r="D89" s="14" t="s">
        <v>906</v>
      </c>
      <c r="E89" s="14" t="s">
        <v>790</v>
      </c>
      <c r="F89" s="14" t="s">
        <v>905</v>
      </c>
      <c r="G89" s="14">
        <v>3</v>
      </c>
    </row>
    <row r="90" spans="1:7" ht="15">
      <c r="A90" s="6">
        <v>88</v>
      </c>
      <c r="B90" s="14" t="s">
        <v>889</v>
      </c>
      <c r="C90" s="17" t="s">
        <v>907</v>
      </c>
      <c r="D90" s="14" t="s">
        <v>908</v>
      </c>
      <c r="E90" s="14" t="s">
        <v>790</v>
      </c>
      <c r="F90" s="14" t="s">
        <v>901</v>
      </c>
      <c r="G90" s="14">
        <v>10</v>
      </c>
    </row>
    <row r="91" spans="1:7" ht="15">
      <c r="A91" s="6">
        <v>89</v>
      </c>
      <c r="B91" s="14" t="s">
        <v>889</v>
      </c>
      <c r="C91" s="18" t="s">
        <v>909</v>
      </c>
      <c r="D91" s="14" t="s">
        <v>910</v>
      </c>
      <c r="E91" s="14" t="s">
        <v>790</v>
      </c>
      <c r="F91" s="14" t="s">
        <v>901</v>
      </c>
      <c r="G91" s="19">
        <v>10</v>
      </c>
    </row>
    <row r="92" spans="1:7" ht="15">
      <c r="A92" s="6">
        <v>90</v>
      </c>
      <c r="B92" s="14" t="s">
        <v>889</v>
      </c>
      <c r="C92" s="18" t="s">
        <v>911</v>
      </c>
      <c r="D92" s="14" t="s">
        <v>912</v>
      </c>
      <c r="E92" s="14" t="s">
        <v>790</v>
      </c>
      <c r="F92" s="14" t="s">
        <v>901</v>
      </c>
      <c r="G92" s="14">
        <v>10</v>
      </c>
    </row>
    <row r="93" spans="1:7" ht="15">
      <c r="A93" s="6">
        <v>91</v>
      </c>
      <c r="B93" s="14" t="s">
        <v>889</v>
      </c>
      <c r="C93" s="18" t="s">
        <v>273</v>
      </c>
      <c r="D93" s="14" t="s">
        <v>913</v>
      </c>
      <c r="E93" s="14" t="s">
        <v>790</v>
      </c>
      <c r="F93" s="14" t="s">
        <v>901</v>
      </c>
      <c r="G93" s="14">
        <v>10</v>
      </c>
    </row>
    <row r="94" spans="1:7" ht="15">
      <c r="A94" s="6">
        <v>92</v>
      </c>
      <c r="B94" s="14" t="s">
        <v>889</v>
      </c>
      <c r="C94" s="18" t="s">
        <v>914</v>
      </c>
      <c r="D94" s="14" t="s">
        <v>915</v>
      </c>
      <c r="E94" s="14" t="s">
        <v>790</v>
      </c>
      <c r="F94" s="14" t="s">
        <v>901</v>
      </c>
      <c r="G94" s="14">
        <v>10</v>
      </c>
    </row>
    <row r="95" spans="1:7" ht="15">
      <c r="A95" s="6">
        <v>93</v>
      </c>
      <c r="B95" s="14" t="s">
        <v>889</v>
      </c>
      <c r="C95" s="18" t="s">
        <v>916</v>
      </c>
      <c r="D95" s="14" t="s">
        <v>917</v>
      </c>
      <c r="E95" s="14" t="s">
        <v>790</v>
      </c>
      <c r="F95" s="14" t="s">
        <v>901</v>
      </c>
      <c r="G95" s="14">
        <v>10</v>
      </c>
    </row>
    <row r="96" spans="1:7" ht="15">
      <c r="A96" s="6">
        <v>94</v>
      </c>
      <c r="B96" s="14" t="s">
        <v>889</v>
      </c>
      <c r="C96" s="17" t="s">
        <v>213</v>
      </c>
      <c r="D96" s="14" t="s">
        <v>918</v>
      </c>
      <c r="E96" s="14" t="s">
        <v>790</v>
      </c>
      <c r="F96" s="14" t="s">
        <v>901</v>
      </c>
      <c r="G96" s="14">
        <v>10</v>
      </c>
    </row>
    <row r="97" spans="1:7" ht="15">
      <c r="A97" s="6">
        <v>95</v>
      </c>
      <c r="B97" s="14" t="s">
        <v>889</v>
      </c>
      <c r="C97" s="20" t="s">
        <v>919</v>
      </c>
      <c r="D97" s="14" t="s">
        <v>920</v>
      </c>
      <c r="E97" s="14" t="s">
        <v>790</v>
      </c>
      <c r="F97" s="14" t="s">
        <v>901</v>
      </c>
      <c r="G97" s="14">
        <v>10</v>
      </c>
    </row>
    <row r="98" spans="1:7" ht="15">
      <c r="A98" s="6">
        <v>96</v>
      </c>
      <c r="B98" s="14" t="s">
        <v>889</v>
      </c>
      <c r="C98" s="17" t="s">
        <v>921</v>
      </c>
      <c r="D98" s="14" t="s">
        <v>922</v>
      </c>
      <c r="E98" s="14" t="s">
        <v>790</v>
      </c>
      <c r="F98" s="14" t="s">
        <v>901</v>
      </c>
      <c r="G98" s="14">
        <v>10</v>
      </c>
    </row>
    <row r="99" spans="1:7" ht="15">
      <c r="A99" s="6">
        <v>97</v>
      </c>
      <c r="B99" s="14" t="s">
        <v>889</v>
      </c>
      <c r="C99" s="17" t="s">
        <v>323</v>
      </c>
      <c r="D99" s="14" t="s">
        <v>923</v>
      </c>
      <c r="E99" s="14" t="s">
        <v>790</v>
      </c>
      <c r="F99" s="14" t="s">
        <v>901</v>
      </c>
      <c r="G99" s="14">
        <v>10</v>
      </c>
    </row>
    <row r="100" spans="1:7" ht="15">
      <c r="A100" s="6">
        <v>98</v>
      </c>
      <c r="B100" s="14" t="s">
        <v>889</v>
      </c>
      <c r="C100" s="17" t="s">
        <v>287</v>
      </c>
      <c r="D100" s="14" t="s">
        <v>924</v>
      </c>
      <c r="E100" s="14" t="s">
        <v>790</v>
      </c>
      <c r="F100" s="14" t="s">
        <v>901</v>
      </c>
      <c r="G100" s="14">
        <v>10</v>
      </c>
    </row>
    <row r="101" spans="1:7" ht="15">
      <c r="A101" s="6">
        <v>99</v>
      </c>
      <c r="B101" s="14" t="s">
        <v>889</v>
      </c>
      <c r="C101" s="14" t="s">
        <v>171</v>
      </c>
      <c r="D101" s="14" t="s">
        <v>925</v>
      </c>
      <c r="E101" s="14" t="s">
        <v>838</v>
      </c>
      <c r="F101" s="14" t="s">
        <v>926</v>
      </c>
      <c r="G101" s="14">
        <v>40</v>
      </c>
    </row>
    <row r="102" spans="1:7" ht="15">
      <c r="A102" s="6">
        <v>100</v>
      </c>
      <c r="B102" s="14" t="s">
        <v>889</v>
      </c>
      <c r="C102" s="14" t="s">
        <v>243</v>
      </c>
      <c r="D102" s="14" t="s">
        <v>927</v>
      </c>
      <c r="E102" s="14" t="s">
        <v>790</v>
      </c>
      <c r="F102" s="14" t="s">
        <v>928</v>
      </c>
      <c r="G102" s="14">
        <v>3</v>
      </c>
    </row>
    <row r="103" spans="1:7" ht="15">
      <c r="A103" s="6">
        <v>101</v>
      </c>
      <c r="B103" s="14" t="s">
        <v>889</v>
      </c>
      <c r="C103" s="14" t="s">
        <v>181</v>
      </c>
      <c r="D103" s="14" t="s">
        <v>929</v>
      </c>
      <c r="E103" s="14" t="s">
        <v>930</v>
      </c>
      <c r="F103" s="14" t="s">
        <v>931</v>
      </c>
      <c r="G103" s="14">
        <v>10</v>
      </c>
    </row>
    <row r="104" spans="1:7" ht="15">
      <c r="A104" s="6">
        <v>102</v>
      </c>
      <c r="B104" s="14" t="s">
        <v>889</v>
      </c>
      <c r="C104" s="14" t="s">
        <v>932</v>
      </c>
      <c r="D104" s="14" t="s">
        <v>933</v>
      </c>
      <c r="E104" s="14" t="s">
        <v>930</v>
      </c>
      <c r="F104" s="14" t="s">
        <v>931</v>
      </c>
      <c r="G104" s="14">
        <v>10</v>
      </c>
    </row>
    <row r="105" spans="1:7" ht="15">
      <c r="A105" s="6">
        <v>103</v>
      </c>
      <c r="B105" s="14" t="s">
        <v>934</v>
      </c>
      <c r="C105" s="14" t="s">
        <v>935</v>
      </c>
      <c r="D105" s="14" t="s">
        <v>936</v>
      </c>
      <c r="E105" s="14" t="s">
        <v>790</v>
      </c>
      <c r="F105" s="14" t="s">
        <v>931</v>
      </c>
      <c r="G105" s="14">
        <v>10</v>
      </c>
    </row>
    <row r="106" spans="1:7" ht="15">
      <c r="A106" s="6">
        <v>104</v>
      </c>
      <c r="B106" s="14" t="s">
        <v>934</v>
      </c>
      <c r="C106" s="116" t="s">
        <v>175</v>
      </c>
      <c r="D106" s="14" t="s">
        <v>176</v>
      </c>
      <c r="E106" s="14" t="s">
        <v>937</v>
      </c>
      <c r="F106" s="14" t="s">
        <v>931</v>
      </c>
      <c r="G106" s="14">
        <v>10</v>
      </c>
    </row>
    <row r="107" spans="1:7" ht="15">
      <c r="A107" s="6">
        <v>105</v>
      </c>
      <c r="B107" s="14" t="s">
        <v>934</v>
      </c>
      <c r="C107" s="14" t="s">
        <v>245</v>
      </c>
      <c r="D107" s="14" t="s">
        <v>246</v>
      </c>
      <c r="E107" s="14" t="s">
        <v>790</v>
      </c>
      <c r="F107" s="14" t="s">
        <v>931</v>
      </c>
      <c r="G107" s="14">
        <v>10</v>
      </c>
    </row>
    <row r="108" spans="1:7" ht="15">
      <c r="A108" s="6">
        <v>106</v>
      </c>
      <c r="B108" s="14" t="s">
        <v>934</v>
      </c>
      <c r="C108" s="14" t="s">
        <v>211</v>
      </c>
      <c r="D108" s="14" t="s">
        <v>212</v>
      </c>
      <c r="E108" s="14" t="s">
        <v>790</v>
      </c>
      <c r="F108" s="14" t="s">
        <v>931</v>
      </c>
      <c r="G108" s="14">
        <v>10</v>
      </c>
    </row>
    <row r="109" spans="1:7" ht="15">
      <c r="A109" s="6">
        <v>107</v>
      </c>
      <c r="B109" s="14" t="s">
        <v>934</v>
      </c>
      <c r="C109" s="14" t="s">
        <v>249</v>
      </c>
      <c r="D109" s="14" t="s">
        <v>250</v>
      </c>
      <c r="E109" s="14" t="s">
        <v>790</v>
      </c>
      <c r="F109" s="14" t="s">
        <v>931</v>
      </c>
      <c r="G109" s="14">
        <v>10</v>
      </c>
    </row>
    <row r="110" spans="1:7" ht="15">
      <c r="A110" s="6">
        <v>108</v>
      </c>
      <c r="B110" s="14" t="s">
        <v>934</v>
      </c>
      <c r="C110" s="14" t="s">
        <v>235</v>
      </c>
      <c r="D110" s="14" t="s">
        <v>236</v>
      </c>
      <c r="E110" s="14" t="s">
        <v>790</v>
      </c>
      <c r="F110" s="14" t="s">
        <v>931</v>
      </c>
      <c r="G110" s="14">
        <v>10</v>
      </c>
    </row>
    <row r="111" spans="1:7" ht="15">
      <c r="A111" s="6">
        <v>109</v>
      </c>
      <c r="B111" s="14" t="s">
        <v>934</v>
      </c>
      <c r="C111" s="14" t="s">
        <v>289</v>
      </c>
      <c r="D111" s="14" t="s">
        <v>290</v>
      </c>
      <c r="E111" s="14" t="s">
        <v>790</v>
      </c>
      <c r="F111" s="14" t="s">
        <v>931</v>
      </c>
      <c r="G111" s="14">
        <v>10</v>
      </c>
    </row>
    <row r="112" spans="1:7" ht="15">
      <c r="A112" s="6">
        <v>110</v>
      </c>
      <c r="B112" s="14" t="s">
        <v>934</v>
      </c>
      <c r="C112" s="14" t="s">
        <v>281</v>
      </c>
      <c r="D112" s="14" t="s">
        <v>282</v>
      </c>
      <c r="E112" s="14" t="s">
        <v>790</v>
      </c>
      <c r="F112" s="14" t="s">
        <v>931</v>
      </c>
      <c r="G112" s="14">
        <v>10</v>
      </c>
    </row>
    <row r="113" spans="1:7" ht="15">
      <c r="A113" s="6">
        <v>111</v>
      </c>
      <c r="B113" s="14" t="s">
        <v>934</v>
      </c>
      <c r="C113" s="14" t="s">
        <v>191</v>
      </c>
      <c r="D113" s="14" t="s">
        <v>192</v>
      </c>
      <c r="E113" s="14" t="s">
        <v>790</v>
      </c>
      <c r="F113" s="14" t="s">
        <v>931</v>
      </c>
      <c r="G113" s="14">
        <v>10</v>
      </c>
    </row>
    <row r="114" spans="1:7" ht="15">
      <c r="A114" s="6">
        <v>112</v>
      </c>
      <c r="B114" s="14" t="s">
        <v>934</v>
      </c>
      <c r="C114" s="14" t="s">
        <v>239</v>
      </c>
      <c r="D114" s="14" t="s">
        <v>240</v>
      </c>
      <c r="E114" s="14" t="s">
        <v>790</v>
      </c>
      <c r="F114" s="14" t="s">
        <v>931</v>
      </c>
      <c r="G114" s="14">
        <v>10</v>
      </c>
    </row>
    <row r="115" spans="1:7" ht="15">
      <c r="A115" s="6">
        <v>113</v>
      </c>
      <c r="B115" s="14" t="s">
        <v>934</v>
      </c>
      <c r="C115" s="14" t="s">
        <v>291</v>
      </c>
      <c r="D115" s="14" t="s">
        <v>292</v>
      </c>
      <c r="E115" s="14" t="s">
        <v>790</v>
      </c>
      <c r="F115" s="14" t="s">
        <v>931</v>
      </c>
      <c r="G115" s="14">
        <v>10</v>
      </c>
    </row>
    <row r="116" spans="1:7" ht="15">
      <c r="A116" s="6">
        <v>114</v>
      </c>
      <c r="B116" s="14" t="s">
        <v>934</v>
      </c>
      <c r="C116" s="116" t="s">
        <v>167</v>
      </c>
      <c r="D116" s="14" t="s">
        <v>168</v>
      </c>
      <c r="E116" s="14" t="s">
        <v>790</v>
      </c>
      <c r="F116" s="14" t="s">
        <v>931</v>
      </c>
      <c r="G116" s="14">
        <v>10</v>
      </c>
    </row>
    <row r="117" spans="1:7" ht="15">
      <c r="A117" s="6">
        <v>115</v>
      </c>
      <c r="B117" s="14" t="s">
        <v>934</v>
      </c>
      <c r="C117" s="116" t="s">
        <v>201</v>
      </c>
      <c r="D117" s="14" t="s">
        <v>202</v>
      </c>
      <c r="E117" s="14" t="s">
        <v>790</v>
      </c>
      <c r="F117" s="14" t="s">
        <v>931</v>
      </c>
      <c r="G117" s="14">
        <v>10</v>
      </c>
    </row>
    <row r="118" spans="1:7" ht="15">
      <c r="A118" s="6">
        <v>116</v>
      </c>
      <c r="B118" s="14" t="s">
        <v>934</v>
      </c>
      <c r="C118" s="14" t="s">
        <v>938</v>
      </c>
      <c r="D118" s="14" t="s">
        <v>939</v>
      </c>
      <c r="E118" s="14" t="s">
        <v>790</v>
      </c>
      <c r="F118" s="14" t="s">
        <v>928</v>
      </c>
      <c r="G118" s="14">
        <v>3</v>
      </c>
    </row>
    <row r="119" spans="1:7" ht="15">
      <c r="A119" s="6">
        <v>117</v>
      </c>
      <c r="B119" s="14" t="s">
        <v>934</v>
      </c>
      <c r="C119" s="14" t="s">
        <v>265</v>
      </c>
      <c r="D119" s="14" t="s">
        <v>266</v>
      </c>
      <c r="E119" s="14" t="s">
        <v>790</v>
      </c>
      <c r="F119" s="14" t="s">
        <v>928</v>
      </c>
      <c r="G119" s="14">
        <v>3</v>
      </c>
    </row>
    <row r="120" spans="1:7" ht="15">
      <c r="A120" s="6">
        <v>118</v>
      </c>
      <c r="B120" s="14" t="s">
        <v>934</v>
      </c>
      <c r="C120" s="14" t="s">
        <v>195</v>
      </c>
      <c r="D120" s="14" t="s">
        <v>196</v>
      </c>
      <c r="E120" s="14" t="s">
        <v>790</v>
      </c>
      <c r="F120" s="14" t="s">
        <v>928</v>
      </c>
      <c r="G120" s="14">
        <v>3</v>
      </c>
    </row>
    <row r="121" spans="1:7" ht="15">
      <c r="A121" s="6">
        <v>119</v>
      </c>
      <c r="B121" s="14" t="s">
        <v>934</v>
      </c>
      <c r="C121" s="116" t="s">
        <v>313</v>
      </c>
      <c r="D121" s="14" t="s">
        <v>314</v>
      </c>
      <c r="E121" s="14" t="s">
        <v>790</v>
      </c>
      <c r="F121" s="14" t="s">
        <v>928</v>
      </c>
      <c r="G121" s="14">
        <v>3</v>
      </c>
    </row>
    <row r="122" spans="1:7" ht="15">
      <c r="A122" s="6">
        <v>120</v>
      </c>
      <c r="B122" s="14" t="s">
        <v>934</v>
      </c>
      <c r="C122" s="14" t="s">
        <v>940</v>
      </c>
      <c r="D122" s="14" t="s">
        <v>941</v>
      </c>
      <c r="E122" s="14" t="s">
        <v>790</v>
      </c>
      <c r="F122" s="14" t="s">
        <v>928</v>
      </c>
      <c r="G122" s="14">
        <v>3</v>
      </c>
    </row>
    <row r="123" spans="1:7" ht="15">
      <c r="A123" s="6">
        <v>121</v>
      </c>
      <c r="B123" s="14" t="s">
        <v>934</v>
      </c>
      <c r="C123" s="116" t="s">
        <v>942</v>
      </c>
      <c r="D123" s="14" t="s">
        <v>943</v>
      </c>
      <c r="E123" s="14" t="s">
        <v>790</v>
      </c>
      <c r="F123" s="14" t="s">
        <v>928</v>
      </c>
      <c r="G123" s="14">
        <v>3</v>
      </c>
    </row>
    <row r="124" spans="1:7" ht="15">
      <c r="A124" s="6">
        <v>122</v>
      </c>
      <c r="B124" s="14" t="s">
        <v>934</v>
      </c>
      <c r="C124" s="116" t="s">
        <v>209</v>
      </c>
      <c r="D124" s="14" t="s">
        <v>210</v>
      </c>
      <c r="E124" s="14" t="s">
        <v>790</v>
      </c>
      <c r="F124" s="14" t="s">
        <v>928</v>
      </c>
      <c r="G124" s="14">
        <v>3</v>
      </c>
    </row>
    <row r="125" spans="1:7" ht="15">
      <c r="A125" s="6">
        <v>123</v>
      </c>
      <c r="B125" s="14" t="s">
        <v>934</v>
      </c>
      <c r="C125" s="116" t="s">
        <v>175</v>
      </c>
      <c r="D125" s="14" t="s">
        <v>176</v>
      </c>
      <c r="E125" s="14" t="s">
        <v>830</v>
      </c>
      <c r="F125" s="14" t="s">
        <v>944</v>
      </c>
      <c r="G125" s="14">
        <v>10</v>
      </c>
    </row>
    <row r="126" spans="1:7" ht="15">
      <c r="A126" s="6">
        <v>124</v>
      </c>
      <c r="B126" s="14" t="s">
        <v>934</v>
      </c>
      <c r="C126" s="116" t="s">
        <v>167</v>
      </c>
      <c r="D126" s="14" t="s">
        <v>168</v>
      </c>
      <c r="E126" s="14" t="s">
        <v>838</v>
      </c>
      <c r="F126" s="14" t="s">
        <v>945</v>
      </c>
      <c r="G126" s="14">
        <v>40</v>
      </c>
    </row>
    <row r="127" spans="1:7" ht="15">
      <c r="A127" s="6">
        <v>125</v>
      </c>
      <c r="B127" s="14" t="s">
        <v>934</v>
      </c>
      <c r="C127" s="116" t="s">
        <v>167</v>
      </c>
      <c r="D127" s="14" t="s">
        <v>168</v>
      </c>
      <c r="E127" s="14" t="s">
        <v>830</v>
      </c>
      <c r="F127" s="14" t="s">
        <v>946</v>
      </c>
      <c r="G127" s="14">
        <v>10</v>
      </c>
    </row>
    <row r="128" spans="1:7" ht="15">
      <c r="A128" s="6">
        <v>126</v>
      </c>
      <c r="B128" s="14" t="s">
        <v>934</v>
      </c>
      <c r="C128" s="14" t="s">
        <v>239</v>
      </c>
      <c r="D128" s="14" t="s">
        <v>240</v>
      </c>
      <c r="E128" s="14" t="s">
        <v>786</v>
      </c>
      <c r="F128" s="14" t="s">
        <v>947</v>
      </c>
      <c r="G128" s="14">
        <v>10</v>
      </c>
    </row>
    <row r="129" spans="1:7" ht="15">
      <c r="A129" s="6">
        <v>127</v>
      </c>
      <c r="B129" s="14" t="s">
        <v>934</v>
      </c>
      <c r="C129" s="116" t="s">
        <v>209</v>
      </c>
      <c r="D129" s="14" t="s">
        <v>210</v>
      </c>
      <c r="E129" s="14" t="s">
        <v>786</v>
      </c>
      <c r="F129" s="14" t="s">
        <v>948</v>
      </c>
      <c r="G129" s="14">
        <v>10</v>
      </c>
    </row>
    <row r="130" spans="1:7" ht="15">
      <c r="A130" s="6">
        <v>128</v>
      </c>
      <c r="B130" s="14" t="s">
        <v>934</v>
      </c>
      <c r="C130" s="116" t="s">
        <v>209</v>
      </c>
      <c r="D130" s="14" t="s">
        <v>210</v>
      </c>
      <c r="E130" s="14" t="s">
        <v>830</v>
      </c>
      <c r="F130" s="14" t="s">
        <v>949</v>
      </c>
      <c r="G130" s="14">
        <v>10</v>
      </c>
    </row>
    <row r="131" spans="1:7" ht="15">
      <c r="A131" s="6">
        <v>129</v>
      </c>
      <c r="B131" s="7" t="s">
        <v>950</v>
      </c>
      <c r="C131" s="17" t="s">
        <v>169</v>
      </c>
      <c r="D131" s="7" t="s">
        <v>170</v>
      </c>
      <c r="E131" s="7" t="s">
        <v>838</v>
      </c>
      <c r="F131" s="14" t="s">
        <v>951</v>
      </c>
      <c r="G131" s="7">
        <v>45</v>
      </c>
    </row>
    <row r="132" spans="1:7" ht="15">
      <c r="A132" s="6">
        <v>130</v>
      </c>
      <c r="B132" s="7" t="s">
        <v>950</v>
      </c>
      <c r="C132" s="17" t="s">
        <v>952</v>
      </c>
      <c r="D132" s="7" t="s">
        <v>953</v>
      </c>
      <c r="E132" s="7" t="s">
        <v>790</v>
      </c>
      <c r="F132" s="14" t="s">
        <v>931</v>
      </c>
      <c r="G132" s="7">
        <v>10</v>
      </c>
    </row>
    <row r="133" spans="1:7" ht="15">
      <c r="A133" s="6">
        <v>131</v>
      </c>
      <c r="B133" s="7" t="s">
        <v>950</v>
      </c>
      <c r="C133" s="17" t="s">
        <v>257</v>
      </c>
      <c r="D133" s="14" t="s">
        <v>258</v>
      </c>
      <c r="E133" s="14" t="s">
        <v>790</v>
      </c>
      <c r="F133" s="14" t="s">
        <v>931</v>
      </c>
      <c r="G133" s="7">
        <v>10</v>
      </c>
    </row>
    <row r="134" spans="1:7" ht="15">
      <c r="A134" s="6">
        <v>132</v>
      </c>
      <c r="B134" s="7" t="s">
        <v>950</v>
      </c>
      <c r="C134" s="17" t="s">
        <v>241</v>
      </c>
      <c r="D134" s="14" t="s">
        <v>242</v>
      </c>
      <c r="E134" s="14" t="s">
        <v>790</v>
      </c>
      <c r="F134" s="14" t="s">
        <v>931</v>
      </c>
      <c r="G134" s="7">
        <v>10</v>
      </c>
    </row>
    <row r="135" spans="1:7" ht="15">
      <c r="A135" s="6">
        <v>133</v>
      </c>
      <c r="B135" s="7" t="s">
        <v>950</v>
      </c>
      <c r="C135" s="17" t="s">
        <v>183</v>
      </c>
      <c r="D135" s="7" t="s">
        <v>184</v>
      </c>
      <c r="E135" s="7" t="s">
        <v>790</v>
      </c>
      <c r="F135" s="14" t="s">
        <v>931</v>
      </c>
      <c r="G135" s="7">
        <v>10</v>
      </c>
    </row>
    <row r="136" spans="1:7" ht="15">
      <c r="A136" s="6">
        <v>134</v>
      </c>
      <c r="B136" s="7" t="s">
        <v>950</v>
      </c>
      <c r="C136" s="17" t="s">
        <v>193</v>
      </c>
      <c r="D136" s="7" t="s">
        <v>194</v>
      </c>
      <c r="E136" s="7" t="s">
        <v>790</v>
      </c>
      <c r="F136" s="14" t="s">
        <v>905</v>
      </c>
      <c r="G136" s="7">
        <v>3</v>
      </c>
    </row>
    <row r="137" spans="1:7" ht="15">
      <c r="A137" s="6">
        <v>135</v>
      </c>
      <c r="B137" s="7" t="s">
        <v>950</v>
      </c>
      <c r="C137" s="17" t="s">
        <v>187</v>
      </c>
      <c r="D137" s="14" t="s">
        <v>188</v>
      </c>
      <c r="E137" s="14" t="s">
        <v>790</v>
      </c>
      <c r="F137" s="14" t="s">
        <v>931</v>
      </c>
      <c r="G137" s="7">
        <v>10</v>
      </c>
    </row>
    <row r="138" spans="1:7" ht="15">
      <c r="A138" s="6">
        <v>136</v>
      </c>
      <c r="B138" s="7" t="s">
        <v>950</v>
      </c>
      <c r="C138" s="17" t="s">
        <v>221</v>
      </c>
      <c r="D138" s="14" t="s">
        <v>222</v>
      </c>
      <c r="E138" s="14" t="s">
        <v>790</v>
      </c>
      <c r="F138" s="14" t="s">
        <v>931</v>
      </c>
      <c r="G138" s="7">
        <v>10</v>
      </c>
    </row>
    <row r="139" spans="1:7" ht="15">
      <c r="A139" s="6">
        <v>137</v>
      </c>
      <c r="B139" s="7" t="s">
        <v>950</v>
      </c>
      <c r="C139" s="17" t="s">
        <v>237</v>
      </c>
      <c r="D139" s="14" t="s">
        <v>238</v>
      </c>
      <c r="E139" s="14" t="s">
        <v>790</v>
      </c>
      <c r="F139" s="14" t="s">
        <v>931</v>
      </c>
      <c r="G139" s="7">
        <v>10</v>
      </c>
    </row>
    <row r="140" spans="1:7" ht="15">
      <c r="A140" s="6">
        <v>138</v>
      </c>
      <c r="B140" s="7" t="s">
        <v>950</v>
      </c>
      <c r="C140" s="17" t="s">
        <v>285</v>
      </c>
      <c r="D140" s="14" t="s">
        <v>268</v>
      </c>
      <c r="E140" s="14" t="s">
        <v>790</v>
      </c>
      <c r="F140" s="14" t="s">
        <v>931</v>
      </c>
      <c r="G140" s="7">
        <v>10</v>
      </c>
    </row>
    <row r="141" spans="1:7" ht="15">
      <c r="A141" s="6">
        <v>139</v>
      </c>
      <c r="B141" s="7" t="s">
        <v>950</v>
      </c>
      <c r="C141" s="17" t="s">
        <v>303</v>
      </c>
      <c r="D141" s="14" t="s">
        <v>304</v>
      </c>
      <c r="E141" s="14" t="s">
        <v>790</v>
      </c>
      <c r="F141" s="14" t="s">
        <v>931</v>
      </c>
      <c r="G141" s="7">
        <v>10</v>
      </c>
    </row>
    <row r="142" spans="1:7" ht="15">
      <c r="A142" s="6">
        <v>140</v>
      </c>
      <c r="B142" s="7" t="s">
        <v>950</v>
      </c>
      <c r="C142" s="17" t="s">
        <v>177</v>
      </c>
      <c r="D142" s="14" t="s">
        <v>178</v>
      </c>
      <c r="E142" s="14" t="s">
        <v>790</v>
      </c>
      <c r="F142" s="14" t="s">
        <v>931</v>
      </c>
      <c r="G142" s="7">
        <v>10</v>
      </c>
    </row>
    <row r="143" spans="1:7" ht="15">
      <c r="A143" s="6">
        <v>141</v>
      </c>
      <c r="B143" s="7" t="s">
        <v>950</v>
      </c>
      <c r="C143" s="17" t="s">
        <v>277</v>
      </c>
      <c r="D143" s="14" t="s">
        <v>278</v>
      </c>
      <c r="E143" s="14" t="s">
        <v>790</v>
      </c>
      <c r="F143" s="14" t="s">
        <v>931</v>
      </c>
      <c r="G143" s="7">
        <v>10</v>
      </c>
    </row>
    <row r="144" spans="1:7" ht="15">
      <c r="A144" s="6">
        <v>142</v>
      </c>
      <c r="B144" s="7" t="s">
        <v>950</v>
      </c>
      <c r="C144" s="17" t="s">
        <v>295</v>
      </c>
      <c r="D144" s="14" t="s">
        <v>296</v>
      </c>
      <c r="E144" s="14" t="s">
        <v>790</v>
      </c>
      <c r="F144" s="14" t="s">
        <v>931</v>
      </c>
      <c r="G144" s="7">
        <v>10</v>
      </c>
    </row>
    <row r="145" spans="1:7" ht="15">
      <c r="A145" s="6">
        <v>143</v>
      </c>
      <c r="B145" s="7" t="s">
        <v>950</v>
      </c>
      <c r="C145" s="17" t="s">
        <v>954</v>
      </c>
      <c r="D145" s="14" t="s">
        <v>955</v>
      </c>
      <c r="E145" s="14" t="s">
        <v>790</v>
      </c>
      <c r="F145" s="14" t="s">
        <v>931</v>
      </c>
      <c r="G145" s="7">
        <v>10</v>
      </c>
    </row>
    <row r="146" spans="1:7" ht="15">
      <c r="A146" s="6">
        <v>144</v>
      </c>
      <c r="B146" s="7" t="s">
        <v>950</v>
      </c>
      <c r="C146" s="17" t="s">
        <v>285</v>
      </c>
      <c r="D146" s="14" t="s">
        <v>286</v>
      </c>
      <c r="E146" s="14" t="s">
        <v>790</v>
      </c>
      <c r="F146" s="14" t="s">
        <v>931</v>
      </c>
      <c r="G146" s="7">
        <v>10</v>
      </c>
    </row>
    <row r="147" spans="1:7" ht="15">
      <c r="A147" s="6">
        <v>145</v>
      </c>
      <c r="B147" s="7" t="s">
        <v>950</v>
      </c>
      <c r="C147" s="17" t="s">
        <v>185</v>
      </c>
      <c r="D147" s="14" t="s">
        <v>186</v>
      </c>
      <c r="E147" s="14" t="s">
        <v>790</v>
      </c>
      <c r="F147" s="14" t="s">
        <v>931</v>
      </c>
      <c r="G147" s="7">
        <v>10</v>
      </c>
    </row>
    <row r="148" spans="1:7" ht="15">
      <c r="A148" s="6">
        <v>146</v>
      </c>
      <c r="B148" s="7" t="s">
        <v>950</v>
      </c>
      <c r="C148" s="17" t="s">
        <v>305</v>
      </c>
      <c r="D148" s="14" t="s">
        <v>306</v>
      </c>
      <c r="E148" s="14" t="s">
        <v>790</v>
      </c>
      <c r="F148" s="14" t="s">
        <v>931</v>
      </c>
      <c r="G148" s="7">
        <v>10</v>
      </c>
    </row>
    <row r="149" spans="1:7" ht="15">
      <c r="A149" s="6">
        <v>147</v>
      </c>
      <c r="B149" s="7" t="s">
        <v>950</v>
      </c>
      <c r="C149" s="17" t="s">
        <v>275</v>
      </c>
      <c r="D149" s="14" t="s">
        <v>276</v>
      </c>
      <c r="E149" s="14" t="s">
        <v>790</v>
      </c>
      <c r="F149" s="14" t="s">
        <v>931</v>
      </c>
      <c r="G149" s="7">
        <v>10</v>
      </c>
    </row>
    <row r="150" spans="1:7" ht="15">
      <c r="A150" s="6">
        <v>148</v>
      </c>
      <c r="B150" s="7" t="s">
        <v>950</v>
      </c>
      <c r="C150" s="17" t="s">
        <v>179</v>
      </c>
      <c r="D150" s="14" t="s">
        <v>180</v>
      </c>
      <c r="E150" s="14" t="s">
        <v>790</v>
      </c>
      <c r="F150" s="14" t="s">
        <v>931</v>
      </c>
      <c r="G150" s="7">
        <v>10</v>
      </c>
    </row>
    <row r="151" spans="1:7" ht="15">
      <c r="A151" s="6">
        <v>149</v>
      </c>
      <c r="B151" s="7" t="s">
        <v>950</v>
      </c>
      <c r="C151" s="17" t="s">
        <v>275</v>
      </c>
      <c r="D151" s="14" t="s">
        <v>276</v>
      </c>
      <c r="E151" s="14" t="s">
        <v>786</v>
      </c>
      <c r="F151" s="14" t="s">
        <v>956</v>
      </c>
      <c r="G151" s="7">
        <v>10</v>
      </c>
    </row>
    <row r="152" spans="1:7" ht="15">
      <c r="A152" s="6">
        <v>150</v>
      </c>
      <c r="B152" s="7" t="s">
        <v>950</v>
      </c>
      <c r="C152" s="17" t="s">
        <v>303</v>
      </c>
      <c r="D152" s="14" t="s">
        <v>304</v>
      </c>
      <c r="E152" s="14" t="s">
        <v>786</v>
      </c>
      <c r="F152" s="14" t="s">
        <v>957</v>
      </c>
      <c r="G152" s="7">
        <v>10</v>
      </c>
    </row>
    <row r="153" spans="1:7" ht="15">
      <c r="A153" s="6">
        <v>151</v>
      </c>
      <c r="B153" s="7" t="s">
        <v>950</v>
      </c>
      <c r="C153" s="17" t="s">
        <v>275</v>
      </c>
      <c r="D153" s="14" t="s">
        <v>276</v>
      </c>
      <c r="E153" s="14" t="s">
        <v>830</v>
      </c>
      <c r="F153" s="14" t="s">
        <v>958</v>
      </c>
      <c r="G153" s="7">
        <v>10</v>
      </c>
    </row>
    <row r="154" spans="1:7" ht="15">
      <c r="A154" s="6">
        <v>152</v>
      </c>
      <c r="B154" s="7" t="s">
        <v>959</v>
      </c>
      <c r="C154" s="114" t="s">
        <v>363</v>
      </c>
      <c r="D154" s="7" t="s">
        <v>364</v>
      </c>
      <c r="E154" s="7" t="s">
        <v>790</v>
      </c>
      <c r="F154" s="7" t="s">
        <v>960</v>
      </c>
      <c r="G154" s="7">
        <v>10</v>
      </c>
    </row>
    <row r="155" spans="1:7" ht="15">
      <c r="A155" s="6">
        <v>153</v>
      </c>
      <c r="B155" s="7" t="s">
        <v>959</v>
      </c>
      <c r="C155" s="7" t="s">
        <v>333</v>
      </c>
      <c r="D155" s="7" t="s">
        <v>334</v>
      </c>
      <c r="E155" s="7" t="s">
        <v>838</v>
      </c>
      <c r="F155" s="7" t="s">
        <v>961</v>
      </c>
      <c r="G155" s="7">
        <v>50</v>
      </c>
    </row>
    <row r="156" spans="1:7" ht="15">
      <c r="A156" s="6">
        <v>154</v>
      </c>
      <c r="B156" s="7" t="s">
        <v>959</v>
      </c>
      <c r="C156" s="7" t="s">
        <v>333</v>
      </c>
      <c r="D156" s="7" t="s">
        <v>334</v>
      </c>
      <c r="E156" s="7" t="s">
        <v>838</v>
      </c>
      <c r="F156" s="7" t="s">
        <v>962</v>
      </c>
      <c r="G156" s="7">
        <v>5</v>
      </c>
    </row>
    <row r="157" spans="1:7" ht="15">
      <c r="A157" s="6">
        <v>155</v>
      </c>
      <c r="B157" s="7" t="s">
        <v>959</v>
      </c>
      <c r="C157" s="7" t="s">
        <v>333</v>
      </c>
      <c r="D157" s="7" t="s">
        <v>334</v>
      </c>
      <c r="E157" s="7" t="s">
        <v>790</v>
      </c>
      <c r="F157" s="7" t="s">
        <v>960</v>
      </c>
      <c r="G157" s="7">
        <v>10</v>
      </c>
    </row>
    <row r="158" spans="1:7" ht="15">
      <c r="A158" s="6">
        <v>156</v>
      </c>
      <c r="B158" s="7" t="s">
        <v>959</v>
      </c>
      <c r="C158" s="7" t="s">
        <v>333</v>
      </c>
      <c r="D158" s="7" t="s">
        <v>334</v>
      </c>
      <c r="E158" s="7" t="s">
        <v>786</v>
      </c>
      <c r="F158" s="7" t="s">
        <v>963</v>
      </c>
      <c r="G158" s="7">
        <v>10</v>
      </c>
    </row>
    <row r="159" spans="1:7" ht="15">
      <c r="A159" s="6">
        <v>157</v>
      </c>
      <c r="B159" s="7" t="s">
        <v>959</v>
      </c>
      <c r="C159" s="7" t="s">
        <v>333</v>
      </c>
      <c r="D159" s="7" t="s">
        <v>334</v>
      </c>
      <c r="E159" s="7" t="s">
        <v>830</v>
      </c>
      <c r="F159" s="7" t="s">
        <v>964</v>
      </c>
      <c r="G159" s="7">
        <v>20</v>
      </c>
    </row>
    <row r="160" spans="1:7" ht="15">
      <c r="A160" s="6">
        <v>158</v>
      </c>
      <c r="B160" s="7" t="s">
        <v>959</v>
      </c>
      <c r="C160" s="114" t="s">
        <v>965</v>
      </c>
      <c r="D160" s="7" t="s">
        <v>966</v>
      </c>
      <c r="E160" s="7" t="s">
        <v>790</v>
      </c>
      <c r="F160" s="7" t="s">
        <v>960</v>
      </c>
      <c r="G160" s="7">
        <v>10</v>
      </c>
    </row>
    <row r="161" spans="1:7" ht="15">
      <c r="A161" s="6">
        <v>159</v>
      </c>
      <c r="B161" s="7" t="s">
        <v>959</v>
      </c>
      <c r="C161" s="114" t="s">
        <v>429</v>
      </c>
      <c r="D161" s="7" t="s">
        <v>430</v>
      </c>
      <c r="E161" s="7" t="s">
        <v>790</v>
      </c>
      <c r="F161" s="7" t="s">
        <v>967</v>
      </c>
      <c r="G161" s="7">
        <v>3</v>
      </c>
    </row>
    <row r="162" spans="1:7" ht="15">
      <c r="A162" s="6">
        <v>160</v>
      </c>
      <c r="B162" s="7" t="s">
        <v>959</v>
      </c>
      <c r="C162" s="114" t="s">
        <v>393</v>
      </c>
      <c r="D162" s="7" t="s">
        <v>394</v>
      </c>
      <c r="E162" s="7" t="s">
        <v>790</v>
      </c>
      <c r="F162" s="7" t="s">
        <v>960</v>
      </c>
      <c r="G162" s="7">
        <v>10</v>
      </c>
    </row>
    <row r="163" spans="1:7" ht="15">
      <c r="A163" s="6">
        <v>161</v>
      </c>
      <c r="B163" s="7" t="s">
        <v>959</v>
      </c>
      <c r="C163" s="114" t="s">
        <v>379</v>
      </c>
      <c r="D163" s="7" t="s">
        <v>380</v>
      </c>
      <c r="E163" s="7" t="s">
        <v>790</v>
      </c>
      <c r="F163" s="7" t="s">
        <v>960</v>
      </c>
      <c r="G163" s="7">
        <v>10</v>
      </c>
    </row>
    <row r="164" spans="1:7" ht="15">
      <c r="A164" s="6">
        <v>162</v>
      </c>
      <c r="B164" s="7" t="s">
        <v>959</v>
      </c>
      <c r="C164" s="114" t="s">
        <v>387</v>
      </c>
      <c r="D164" s="7" t="s">
        <v>388</v>
      </c>
      <c r="E164" s="7" t="s">
        <v>790</v>
      </c>
      <c r="F164" s="7" t="s">
        <v>960</v>
      </c>
      <c r="G164" s="7">
        <v>10</v>
      </c>
    </row>
    <row r="165" spans="1:7" ht="15">
      <c r="A165" s="6">
        <v>163</v>
      </c>
      <c r="B165" s="7" t="s">
        <v>959</v>
      </c>
      <c r="C165" s="114" t="s">
        <v>385</v>
      </c>
      <c r="D165" s="7" t="s">
        <v>386</v>
      </c>
      <c r="E165" s="7" t="s">
        <v>790</v>
      </c>
      <c r="F165" s="7" t="s">
        <v>960</v>
      </c>
      <c r="G165" s="7">
        <v>10</v>
      </c>
    </row>
    <row r="166" spans="1:7" ht="15">
      <c r="A166" s="6">
        <v>164</v>
      </c>
      <c r="B166" s="7" t="s">
        <v>959</v>
      </c>
      <c r="C166" s="114" t="s">
        <v>968</v>
      </c>
      <c r="D166" s="7" t="s">
        <v>969</v>
      </c>
      <c r="E166" s="7" t="s">
        <v>790</v>
      </c>
      <c r="F166" s="7" t="s">
        <v>960</v>
      </c>
      <c r="G166" s="7">
        <v>10</v>
      </c>
    </row>
    <row r="167" spans="1:7" ht="15">
      <c r="A167" s="6">
        <v>165</v>
      </c>
      <c r="B167" s="7" t="s">
        <v>959</v>
      </c>
      <c r="C167" s="114" t="s">
        <v>417</v>
      </c>
      <c r="D167" s="7" t="s">
        <v>418</v>
      </c>
      <c r="E167" s="7" t="s">
        <v>790</v>
      </c>
      <c r="F167" s="7" t="s">
        <v>960</v>
      </c>
      <c r="G167" s="7">
        <v>10</v>
      </c>
    </row>
    <row r="168" spans="1:7" ht="15">
      <c r="A168" s="6">
        <v>166</v>
      </c>
      <c r="B168" s="7" t="s">
        <v>959</v>
      </c>
      <c r="C168" s="114" t="s">
        <v>391</v>
      </c>
      <c r="D168" s="7" t="s">
        <v>392</v>
      </c>
      <c r="E168" s="7" t="s">
        <v>790</v>
      </c>
      <c r="F168" s="7" t="s">
        <v>960</v>
      </c>
      <c r="G168" s="7">
        <v>10</v>
      </c>
    </row>
    <row r="169" spans="1:7" ht="15">
      <c r="A169" s="6">
        <v>167</v>
      </c>
      <c r="B169" s="7" t="s">
        <v>959</v>
      </c>
      <c r="C169" s="114" t="s">
        <v>367</v>
      </c>
      <c r="D169" s="7" t="s">
        <v>368</v>
      </c>
      <c r="E169" s="7" t="s">
        <v>790</v>
      </c>
      <c r="F169" s="7" t="s">
        <v>960</v>
      </c>
      <c r="G169" s="7">
        <v>10</v>
      </c>
    </row>
    <row r="170" spans="1:7" ht="15">
      <c r="A170" s="6">
        <v>168</v>
      </c>
      <c r="B170" s="7" t="s">
        <v>959</v>
      </c>
      <c r="C170" s="114" t="s">
        <v>357</v>
      </c>
      <c r="D170" s="7" t="s">
        <v>358</v>
      </c>
      <c r="E170" s="7" t="s">
        <v>790</v>
      </c>
      <c r="F170" s="7" t="s">
        <v>960</v>
      </c>
      <c r="G170" s="7">
        <v>10</v>
      </c>
    </row>
    <row r="171" spans="1:7" ht="15">
      <c r="A171" s="6">
        <v>169</v>
      </c>
      <c r="B171" s="7" t="s">
        <v>959</v>
      </c>
      <c r="C171" s="114" t="s">
        <v>361</v>
      </c>
      <c r="D171" s="7" t="s">
        <v>362</v>
      </c>
      <c r="E171" s="7" t="s">
        <v>790</v>
      </c>
      <c r="F171" s="7" t="s">
        <v>960</v>
      </c>
      <c r="G171" s="7">
        <v>10</v>
      </c>
    </row>
    <row r="172" spans="1:7" ht="15">
      <c r="A172" s="6">
        <v>170</v>
      </c>
      <c r="B172" s="7" t="s">
        <v>959</v>
      </c>
      <c r="C172" s="114" t="s">
        <v>433</v>
      </c>
      <c r="D172" s="7" t="s">
        <v>434</v>
      </c>
      <c r="E172" s="7" t="s">
        <v>790</v>
      </c>
      <c r="F172" s="7" t="s">
        <v>960</v>
      </c>
      <c r="G172" s="7">
        <v>10</v>
      </c>
    </row>
    <row r="173" spans="1:7" ht="15">
      <c r="A173" s="6">
        <v>171</v>
      </c>
      <c r="B173" s="7" t="s">
        <v>959</v>
      </c>
      <c r="C173" s="114" t="s">
        <v>423</v>
      </c>
      <c r="D173" s="7" t="s">
        <v>424</v>
      </c>
      <c r="E173" s="7" t="s">
        <v>790</v>
      </c>
      <c r="F173" s="7" t="s">
        <v>960</v>
      </c>
      <c r="G173" s="7">
        <v>10</v>
      </c>
    </row>
    <row r="174" spans="1:7" ht="15">
      <c r="A174" s="6">
        <v>172</v>
      </c>
      <c r="B174" s="7" t="s">
        <v>959</v>
      </c>
      <c r="C174" s="114" t="s">
        <v>970</v>
      </c>
      <c r="D174" s="7" t="s">
        <v>971</v>
      </c>
      <c r="E174" s="7" t="s">
        <v>790</v>
      </c>
      <c r="F174" s="7" t="s">
        <v>960</v>
      </c>
      <c r="G174" s="7">
        <v>10</v>
      </c>
    </row>
    <row r="175" spans="1:7" ht="15">
      <c r="A175" s="6">
        <v>173</v>
      </c>
      <c r="B175" s="7" t="s">
        <v>959</v>
      </c>
      <c r="C175" s="114" t="s">
        <v>351</v>
      </c>
      <c r="D175" s="7" t="s">
        <v>352</v>
      </c>
      <c r="E175" s="7" t="s">
        <v>972</v>
      </c>
      <c r="F175" s="7" t="s">
        <v>960</v>
      </c>
      <c r="G175" s="7">
        <v>10</v>
      </c>
    </row>
    <row r="176" spans="1:7" ht="15">
      <c r="A176" s="6">
        <v>174</v>
      </c>
      <c r="B176" s="7" t="s">
        <v>959</v>
      </c>
      <c r="C176" s="114" t="s">
        <v>335</v>
      </c>
      <c r="D176" s="7" t="s">
        <v>336</v>
      </c>
      <c r="E176" s="7" t="s">
        <v>790</v>
      </c>
      <c r="F176" s="7" t="s">
        <v>960</v>
      </c>
      <c r="G176" s="7">
        <v>10</v>
      </c>
    </row>
    <row r="177" spans="1:7" ht="15">
      <c r="A177" s="6">
        <v>175</v>
      </c>
      <c r="B177" s="7" t="s">
        <v>959</v>
      </c>
      <c r="C177" s="114" t="s">
        <v>335</v>
      </c>
      <c r="D177" s="7" t="s">
        <v>336</v>
      </c>
      <c r="E177" s="7" t="s">
        <v>830</v>
      </c>
      <c r="F177" s="7" t="s">
        <v>973</v>
      </c>
      <c r="G177" s="7">
        <v>20</v>
      </c>
    </row>
    <row r="178" spans="1:7" ht="15">
      <c r="A178" s="6">
        <v>176</v>
      </c>
      <c r="B178" s="7" t="s">
        <v>959</v>
      </c>
      <c r="C178" s="114" t="s">
        <v>413</v>
      </c>
      <c r="D178" s="7" t="s">
        <v>414</v>
      </c>
      <c r="E178" s="7" t="s">
        <v>838</v>
      </c>
      <c r="F178" s="7" t="s">
        <v>974</v>
      </c>
      <c r="G178" s="7">
        <v>10</v>
      </c>
    </row>
    <row r="179" spans="1:7" ht="15">
      <c r="A179" s="6">
        <v>177</v>
      </c>
      <c r="B179" s="7" t="s">
        <v>959</v>
      </c>
      <c r="C179" s="7" t="s">
        <v>343</v>
      </c>
      <c r="D179" s="7" t="s">
        <v>344</v>
      </c>
      <c r="E179" s="7" t="s">
        <v>830</v>
      </c>
      <c r="F179" s="7" t="s">
        <v>975</v>
      </c>
      <c r="G179" s="7">
        <v>10</v>
      </c>
    </row>
    <row r="180" spans="1:7" ht="15">
      <c r="A180" s="6">
        <v>178</v>
      </c>
      <c r="B180" s="7" t="s">
        <v>976</v>
      </c>
      <c r="C180" s="114" t="s">
        <v>977</v>
      </c>
      <c r="D180" s="7" t="s">
        <v>978</v>
      </c>
      <c r="E180" s="7" t="s">
        <v>794</v>
      </c>
      <c r="F180" s="7" t="s">
        <v>979</v>
      </c>
      <c r="G180" s="7">
        <v>15</v>
      </c>
    </row>
    <row r="181" spans="1:7" ht="15">
      <c r="A181" s="6">
        <v>179</v>
      </c>
      <c r="B181" s="7" t="s">
        <v>976</v>
      </c>
      <c r="C181" s="114" t="s">
        <v>339</v>
      </c>
      <c r="D181" s="7" t="s">
        <v>340</v>
      </c>
      <c r="E181" s="7" t="s">
        <v>790</v>
      </c>
      <c r="F181" s="7" t="s">
        <v>960</v>
      </c>
      <c r="G181" s="7">
        <v>10</v>
      </c>
    </row>
    <row r="182" spans="1:7" ht="15">
      <c r="A182" s="6">
        <v>180</v>
      </c>
      <c r="B182" s="7" t="s">
        <v>976</v>
      </c>
      <c r="C182" s="114" t="s">
        <v>980</v>
      </c>
      <c r="D182" s="7" t="s">
        <v>981</v>
      </c>
      <c r="E182" s="7" t="s">
        <v>790</v>
      </c>
      <c r="F182" s="7" t="s">
        <v>960</v>
      </c>
      <c r="G182" s="7">
        <v>10</v>
      </c>
    </row>
    <row r="183" spans="1:7" ht="15">
      <c r="A183" s="6">
        <v>181</v>
      </c>
      <c r="B183" s="7" t="s">
        <v>976</v>
      </c>
      <c r="C183" s="114" t="s">
        <v>449</v>
      </c>
      <c r="D183" s="7" t="s">
        <v>450</v>
      </c>
      <c r="E183" s="7" t="s">
        <v>982</v>
      </c>
      <c r="F183" s="7" t="s">
        <v>983</v>
      </c>
      <c r="G183" s="7">
        <v>10</v>
      </c>
    </row>
    <row r="184" spans="1:7" ht="15">
      <c r="A184" s="6">
        <v>182</v>
      </c>
      <c r="B184" s="7" t="s">
        <v>976</v>
      </c>
      <c r="C184" s="114" t="s">
        <v>435</v>
      </c>
      <c r="D184" s="7" t="s">
        <v>436</v>
      </c>
      <c r="E184" s="7" t="s">
        <v>982</v>
      </c>
      <c r="F184" s="7" t="s">
        <v>983</v>
      </c>
      <c r="G184" s="7">
        <v>10</v>
      </c>
    </row>
    <row r="185" spans="1:7" ht="15">
      <c r="A185" s="6">
        <v>183</v>
      </c>
      <c r="B185" s="7" t="s">
        <v>976</v>
      </c>
      <c r="C185" s="114" t="s">
        <v>389</v>
      </c>
      <c r="D185" s="7" t="s">
        <v>390</v>
      </c>
      <c r="E185" s="7" t="s">
        <v>982</v>
      </c>
      <c r="F185" s="7" t="s">
        <v>984</v>
      </c>
      <c r="G185" s="7">
        <v>10</v>
      </c>
    </row>
    <row r="186" spans="1:7" ht="15">
      <c r="A186" s="6">
        <v>184</v>
      </c>
      <c r="B186" s="14" t="s">
        <v>985</v>
      </c>
      <c r="C186" s="7">
        <v>26020305</v>
      </c>
      <c r="D186" s="7" t="s">
        <v>440</v>
      </c>
      <c r="E186" s="7" t="s">
        <v>790</v>
      </c>
      <c r="F186" s="7" t="s">
        <v>986</v>
      </c>
      <c r="G186" s="7">
        <v>10</v>
      </c>
    </row>
    <row r="187" spans="1:7" ht="15">
      <c r="A187" s="6">
        <v>185</v>
      </c>
      <c r="B187" s="7" t="s">
        <v>985</v>
      </c>
      <c r="C187" s="7">
        <v>26020310</v>
      </c>
      <c r="D187" s="7" t="s">
        <v>398</v>
      </c>
      <c r="E187" s="7" t="s">
        <v>790</v>
      </c>
      <c r="F187" s="7" t="s">
        <v>987</v>
      </c>
      <c r="G187" s="7">
        <v>2</v>
      </c>
    </row>
    <row r="188" spans="1:7" ht="15">
      <c r="A188" s="6">
        <v>186</v>
      </c>
      <c r="B188" s="14" t="s">
        <v>985</v>
      </c>
      <c r="C188" s="7">
        <v>26020311</v>
      </c>
      <c r="D188" s="7" t="s">
        <v>332</v>
      </c>
      <c r="E188" s="7" t="s">
        <v>838</v>
      </c>
      <c r="F188" s="14" t="s">
        <v>988</v>
      </c>
      <c r="G188" s="7">
        <v>45</v>
      </c>
    </row>
    <row r="189" spans="1:7" ht="15">
      <c r="A189" s="6">
        <v>187</v>
      </c>
      <c r="B189" s="7" t="s">
        <v>985</v>
      </c>
      <c r="C189" s="7">
        <v>26020311</v>
      </c>
      <c r="D189" s="7" t="s">
        <v>332</v>
      </c>
      <c r="E189" s="7" t="s">
        <v>838</v>
      </c>
      <c r="F189" s="14" t="s">
        <v>989</v>
      </c>
      <c r="G189" s="7">
        <v>45</v>
      </c>
    </row>
    <row r="190" spans="1:7" ht="15">
      <c r="A190" s="6">
        <v>188</v>
      </c>
      <c r="B190" s="14" t="s">
        <v>985</v>
      </c>
      <c r="C190" s="7">
        <v>26020311</v>
      </c>
      <c r="D190" s="7" t="s">
        <v>332</v>
      </c>
      <c r="E190" s="7" t="s">
        <v>838</v>
      </c>
      <c r="F190" s="14" t="s">
        <v>990</v>
      </c>
      <c r="G190" s="7">
        <v>45</v>
      </c>
    </row>
    <row r="191" spans="1:7" ht="15">
      <c r="A191" s="6">
        <v>189</v>
      </c>
      <c r="B191" s="7" t="s">
        <v>985</v>
      </c>
      <c r="C191" s="7">
        <v>26020311</v>
      </c>
      <c r="D191" s="7" t="s">
        <v>332</v>
      </c>
      <c r="E191" s="7" t="s">
        <v>838</v>
      </c>
      <c r="F191" s="14" t="s">
        <v>991</v>
      </c>
      <c r="G191" s="7">
        <v>40</v>
      </c>
    </row>
    <row r="192" spans="1:7" ht="15">
      <c r="A192" s="6">
        <v>190</v>
      </c>
      <c r="B192" s="14" t="s">
        <v>985</v>
      </c>
      <c r="C192" s="7">
        <v>26020312</v>
      </c>
      <c r="D192" s="7" t="s">
        <v>382</v>
      </c>
      <c r="E192" s="7" t="s">
        <v>786</v>
      </c>
      <c r="F192" s="7" t="s">
        <v>992</v>
      </c>
      <c r="G192" s="7">
        <v>10</v>
      </c>
    </row>
    <row r="193" spans="1:7" ht="15">
      <c r="A193" s="6">
        <v>191</v>
      </c>
      <c r="B193" s="7" t="s">
        <v>985</v>
      </c>
      <c r="C193" s="7">
        <v>26020312</v>
      </c>
      <c r="D193" s="7" t="s">
        <v>382</v>
      </c>
      <c r="E193" s="7" t="s">
        <v>993</v>
      </c>
      <c r="F193" s="7" t="s">
        <v>946</v>
      </c>
      <c r="G193" s="7">
        <v>10</v>
      </c>
    </row>
    <row r="194" spans="1:7" ht="15">
      <c r="A194" s="6">
        <v>192</v>
      </c>
      <c r="B194" s="14" t="s">
        <v>985</v>
      </c>
      <c r="C194" s="7">
        <v>26020313</v>
      </c>
      <c r="D194" s="7" t="s">
        <v>348</v>
      </c>
      <c r="E194" s="7" t="s">
        <v>790</v>
      </c>
      <c r="F194" s="7" t="s">
        <v>994</v>
      </c>
      <c r="G194" s="7">
        <v>2</v>
      </c>
    </row>
    <row r="195" spans="1:7" ht="15">
      <c r="A195" s="6">
        <v>193</v>
      </c>
      <c r="B195" s="7" t="s">
        <v>985</v>
      </c>
      <c r="C195" s="7">
        <v>26020314</v>
      </c>
      <c r="D195" s="7" t="s">
        <v>342</v>
      </c>
      <c r="E195" s="7" t="s">
        <v>838</v>
      </c>
      <c r="F195" s="14" t="s">
        <v>995</v>
      </c>
      <c r="G195" s="7">
        <v>45</v>
      </c>
    </row>
    <row r="196" spans="1:7" ht="15">
      <c r="A196" s="6">
        <v>194</v>
      </c>
      <c r="B196" s="14" t="s">
        <v>985</v>
      </c>
      <c r="C196" s="7">
        <v>26020315</v>
      </c>
      <c r="D196" s="7" t="s">
        <v>350</v>
      </c>
      <c r="E196" s="7" t="s">
        <v>790</v>
      </c>
      <c r="F196" s="7" t="s">
        <v>996</v>
      </c>
      <c r="G196" s="7">
        <v>10</v>
      </c>
    </row>
    <row r="197" spans="1:7" ht="15">
      <c r="A197" s="6">
        <v>195</v>
      </c>
      <c r="B197" s="7" t="s">
        <v>985</v>
      </c>
      <c r="C197" s="7">
        <v>26020315</v>
      </c>
      <c r="D197" s="7" t="s">
        <v>350</v>
      </c>
      <c r="E197" s="7" t="s">
        <v>790</v>
      </c>
      <c r="F197" s="7" t="s">
        <v>997</v>
      </c>
      <c r="G197" s="7">
        <v>25</v>
      </c>
    </row>
    <row r="198" spans="1:7" ht="15">
      <c r="A198" s="6">
        <v>196</v>
      </c>
      <c r="B198" s="14" t="s">
        <v>985</v>
      </c>
      <c r="C198" s="7">
        <v>26020323</v>
      </c>
      <c r="D198" s="7" t="s">
        <v>474</v>
      </c>
      <c r="E198" s="7" t="s">
        <v>833</v>
      </c>
      <c r="F198" s="7" t="s">
        <v>983</v>
      </c>
      <c r="G198" s="7">
        <v>10</v>
      </c>
    </row>
    <row r="199" spans="1:7" ht="15">
      <c r="A199" s="6">
        <v>197</v>
      </c>
      <c r="B199" s="7" t="s">
        <v>985</v>
      </c>
      <c r="C199" s="7">
        <v>26020326</v>
      </c>
      <c r="D199" s="7" t="s">
        <v>378</v>
      </c>
      <c r="E199" s="7" t="s">
        <v>790</v>
      </c>
      <c r="F199" s="7" t="s">
        <v>998</v>
      </c>
      <c r="G199" s="7">
        <v>10</v>
      </c>
    </row>
    <row r="200" spans="1:7" ht="15">
      <c r="A200" s="6">
        <v>198</v>
      </c>
      <c r="B200" s="14" t="s">
        <v>985</v>
      </c>
      <c r="C200" s="7">
        <v>26020334</v>
      </c>
      <c r="D200" s="7" t="s">
        <v>366</v>
      </c>
      <c r="E200" s="7" t="s">
        <v>790</v>
      </c>
      <c r="F200" s="7" t="s">
        <v>960</v>
      </c>
      <c r="G200" s="7">
        <v>10</v>
      </c>
    </row>
    <row r="201" spans="1:7" ht="15">
      <c r="A201" s="6">
        <v>199</v>
      </c>
      <c r="B201" s="7" t="s">
        <v>985</v>
      </c>
      <c r="C201" s="7">
        <v>26020342</v>
      </c>
      <c r="D201" s="7" t="s">
        <v>448</v>
      </c>
      <c r="E201" s="7" t="s">
        <v>790</v>
      </c>
      <c r="F201" s="7" t="s">
        <v>999</v>
      </c>
      <c r="G201" s="7">
        <v>25</v>
      </c>
    </row>
    <row r="202" spans="1:7" ht="15">
      <c r="A202" s="6">
        <v>200</v>
      </c>
      <c r="B202" s="14" t="s">
        <v>985</v>
      </c>
      <c r="C202" s="7">
        <v>26020348</v>
      </c>
      <c r="D202" s="7" t="s">
        <v>480</v>
      </c>
      <c r="E202" s="7" t="s">
        <v>790</v>
      </c>
      <c r="F202" s="7" t="s">
        <v>967</v>
      </c>
      <c r="G202" s="7">
        <v>3</v>
      </c>
    </row>
    <row r="203" spans="1:7" ht="15">
      <c r="A203" s="6">
        <v>201</v>
      </c>
      <c r="B203" s="7" t="s">
        <v>985</v>
      </c>
      <c r="C203" s="7">
        <v>826020355</v>
      </c>
      <c r="D203" s="7" t="s">
        <v>338</v>
      </c>
      <c r="E203" s="7" t="s">
        <v>838</v>
      </c>
      <c r="F203" s="7" t="s">
        <v>1000</v>
      </c>
      <c r="G203" s="7">
        <v>50</v>
      </c>
    </row>
    <row r="204" spans="1:7" ht="15">
      <c r="A204" s="6">
        <v>202</v>
      </c>
      <c r="B204" s="14" t="s">
        <v>985</v>
      </c>
      <c r="C204" s="7">
        <v>826020355</v>
      </c>
      <c r="D204" s="7" t="s">
        <v>338</v>
      </c>
      <c r="E204" s="7" t="s">
        <v>790</v>
      </c>
      <c r="F204" s="7" t="s">
        <v>967</v>
      </c>
      <c r="G204" s="7">
        <v>3</v>
      </c>
    </row>
    <row r="205" spans="1:7" ht="15">
      <c r="A205" s="6">
        <v>203</v>
      </c>
      <c r="B205" s="7" t="s">
        <v>1001</v>
      </c>
      <c r="C205" s="114" t="s">
        <v>671</v>
      </c>
      <c r="D205" s="7" t="s">
        <v>672</v>
      </c>
      <c r="E205" s="7" t="s">
        <v>786</v>
      </c>
      <c r="F205" s="7" t="s">
        <v>1002</v>
      </c>
      <c r="G205" s="7">
        <v>10</v>
      </c>
    </row>
    <row r="206" spans="1:7" ht="15">
      <c r="A206" s="6">
        <v>204</v>
      </c>
      <c r="B206" s="7" t="s">
        <v>1001</v>
      </c>
      <c r="C206" s="114" t="s">
        <v>728</v>
      </c>
      <c r="D206" s="7" t="s">
        <v>729</v>
      </c>
      <c r="E206" s="7" t="s">
        <v>786</v>
      </c>
      <c r="F206" s="7" t="s">
        <v>1003</v>
      </c>
      <c r="G206" s="7">
        <v>10</v>
      </c>
    </row>
    <row r="207" spans="1:7" ht="15">
      <c r="A207" s="6">
        <v>205</v>
      </c>
      <c r="B207" s="7" t="s">
        <v>1001</v>
      </c>
      <c r="C207" s="114" t="s">
        <v>724</v>
      </c>
      <c r="D207" s="7" t="s">
        <v>725</v>
      </c>
      <c r="E207" s="7" t="s">
        <v>790</v>
      </c>
      <c r="F207" s="7" t="s">
        <v>1004</v>
      </c>
      <c r="G207" s="7">
        <v>10</v>
      </c>
    </row>
    <row r="208" spans="1:7" ht="15">
      <c r="A208" s="6">
        <v>206</v>
      </c>
      <c r="B208" s="7" t="s">
        <v>1001</v>
      </c>
      <c r="C208" s="114" t="s">
        <v>1005</v>
      </c>
      <c r="D208" s="7" t="s">
        <v>1006</v>
      </c>
      <c r="E208" s="7" t="s">
        <v>794</v>
      </c>
      <c r="F208" s="7" t="s">
        <v>1007</v>
      </c>
      <c r="G208" s="7">
        <v>15</v>
      </c>
    </row>
    <row r="209" spans="1:7" ht="15">
      <c r="A209" s="6">
        <v>207</v>
      </c>
      <c r="B209" s="7" t="s">
        <v>1001</v>
      </c>
      <c r="C209" s="114" t="s">
        <v>775</v>
      </c>
      <c r="D209" s="7" t="s">
        <v>776</v>
      </c>
      <c r="E209" s="7" t="s">
        <v>838</v>
      </c>
      <c r="F209" s="7" t="s">
        <v>1008</v>
      </c>
      <c r="G209" s="7">
        <v>15</v>
      </c>
    </row>
    <row r="210" spans="1:7" ht="15">
      <c r="A210" s="6">
        <v>208</v>
      </c>
      <c r="B210" s="7" t="s">
        <v>1009</v>
      </c>
      <c r="C210" s="114" t="s">
        <v>664</v>
      </c>
      <c r="D210" s="7" t="s">
        <v>665</v>
      </c>
      <c r="E210" s="7" t="s">
        <v>786</v>
      </c>
      <c r="F210" s="7" t="s">
        <v>1010</v>
      </c>
      <c r="G210" s="7">
        <v>10</v>
      </c>
    </row>
    <row r="211" spans="1:7" ht="15">
      <c r="A211" s="6">
        <v>209</v>
      </c>
      <c r="B211" s="7" t="s">
        <v>1009</v>
      </c>
      <c r="C211" s="114" t="s">
        <v>658</v>
      </c>
      <c r="D211" s="7" t="s">
        <v>659</v>
      </c>
      <c r="E211" s="7" t="s">
        <v>786</v>
      </c>
      <c r="F211" s="7" t="s">
        <v>1011</v>
      </c>
      <c r="G211" s="7">
        <v>10</v>
      </c>
    </row>
    <row r="212" spans="1:7" ht="15">
      <c r="A212" s="6">
        <v>210</v>
      </c>
      <c r="B212" s="7" t="s">
        <v>1009</v>
      </c>
      <c r="C212" s="114" t="s">
        <v>658</v>
      </c>
      <c r="D212" s="7" t="s">
        <v>659</v>
      </c>
      <c r="E212" s="7" t="s">
        <v>830</v>
      </c>
      <c r="F212" s="7" t="s">
        <v>1012</v>
      </c>
      <c r="G212" s="7">
        <v>10</v>
      </c>
    </row>
    <row r="213" spans="1:7" ht="15">
      <c r="A213" s="6">
        <v>211</v>
      </c>
      <c r="B213" s="7" t="s">
        <v>1009</v>
      </c>
      <c r="C213" s="114" t="s">
        <v>767</v>
      </c>
      <c r="D213" s="7" t="s">
        <v>768</v>
      </c>
      <c r="E213" s="7" t="s">
        <v>786</v>
      </c>
      <c r="F213" s="7" t="s">
        <v>1011</v>
      </c>
      <c r="G213" s="7">
        <v>10</v>
      </c>
    </row>
    <row r="214" spans="1:7" ht="15">
      <c r="A214" s="6">
        <v>212</v>
      </c>
      <c r="B214" s="7" t="s">
        <v>1009</v>
      </c>
      <c r="C214" s="114" t="s">
        <v>709</v>
      </c>
      <c r="D214" s="7" t="s">
        <v>710</v>
      </c>
      <c r="E214" s="7" t="s">
        <v>786</v>
      </c>
      <c r="F214" s="7" t="s">
        <v>1010</v>
      </c>
      <c r="G214" s="7">
        <v>10</v>
      </c>
    </row>
    <row r="215" spans="1:7" ht="15">
      <c r="A215" s="6">
        <v>213</v>
      </c>
      <c r="B215" s="7" t="s">
        <v>1009</v>
      </c>
      <c r="C215" s="114" t="s">
        <v>709</v>
      </c>
      <c r="D215" s="7" t="s">
        <v>710</v>
      </c>
      <c r="E215" s="7" t="s">
        <v>838</v>
      </c>
      <c r="F215" s="7" t="s">
        <v>1013</v>
      </c>
      <c r="G215" s="7">
        <v>10</v>
      </c>
    </row>
    <row r="216" spans="1:7" ht="15">
      <c r="A216" s="6">
        <v>214</v>
      </c>
      <c r="B216" s="14" t="s">
        <v>1014</v>
      </c>
      <c r="C216" s="17" t="s">
        <v>535</v>
      </c>
      <c r="D216" s="14" t="s">
        <v>536</v>
      </c>
      <c r="E216" s="14" t="s">
        <v>786</v>
      </c>
      <c r="F216" s="14" t="s">
        <v>1015</v>
      </c>
      <c r="G216" s="7">
        <v>10</v>
      </c>
    </row>
    <row r="217" spans="1:7" ht="15">
      <c r="A217" s="6">
        <v>215</v>
      </c>
      <c r="B217" s="14" t="s">
        <v>1014</v>
      </c>
      <c r="C217" s="17" t="s">
        <v>484</v>
      </c>
      <c r="D217" s="14" t="s">
        <v>485</v>
      </c>
      <c r="E217" s="14" t="s">
        <v>786</v>
      </c>
      <c r="F217" s="14" t="s">
        <v>1015</v>
      </c>
      <c r="G217" s="7">
        <v>10</v>
      </c>
    </row>
    <row r="218" spans="1:7" ht="15">
      <c r="A218" s="6">
        <v>216</v>
      </c>
      <c r="B218" s="14" t="s">
        <v>1014</v>
      </c>
      <c r="C218" s="17" t="s">
        <v>501</v>
      </c>
      <c r="D218" s="14" t="s">
        <v>502</v>
      </c>
      <c r="E218" s="14" t="s">
        <v>786</v>
      </c>
      <c r="F218" s="14" t="s">
        <v>1016</v>
      </c>
      <c r="G218" s="7">
        <v>10</v>
      </c>
    </row>
    <row r="219" spans="1:7" ht="15" customHeight="1">
      <c r="A219" s="6">
        <v>217</v>
      </c>
      <c r="B219" s="14" t="s">
        <v>1014</v>
      </c>
      <c r="C219" s="17" t="s">
        <v>1017</v>
      </c>
      <c r="D219" s="17" t="s">
        <v>1018</v>
      </c>
      <c r="E219" s="7" t="s">
        <v>838</v>
      </c>
      <c r="F219" s="21" t="s">
        <v>1019</v>
      </c>
      <c r="G219" s="7">
        <v>45</v>
      </c>
    </row>
    <row r="220" spans="1:7" ht="15" customHeight="1">
      <c r="A220" s="6">
        <v>218</v>
      </c>
      <c r="B220" s="14" t="s">
        <v>1014</v>
      </c>
      <c r="C220" s="117" t="s">
        <v>490</v>
      </c>
      <c r="D220" s="7" t="s">
        <v>491</v>
      </c>
      <c r="E220" s="7" t="s">
        <v>838</v>
      </c>
      <c r="F220" s="21" t="s">
        <v>1020</v>
      </c>
      <c r="G220" s="7">
        <v>45</v>
      </c>
    </row>
    <row r="221" spans="1:7" ht="15">
      <c r="A221" s="6">
        <v>219</v>
      </c>
      <c r="B221" s="14" t="s">
        <v>1014</v>
      </c>
      <c r="C221" s="17" t="s">
        <v>484</v>
      </c>
      <c r="D221" s="14" t="s">
        <v>485</v>
      </c>
      <c r="E221" s="7" t="s">
        <v>838</v>
      </c>
      <c r="F221" s="7" t="s">
        <v>1021</v>
      </c>
      <c r="G221" s="7">
        <v>15</v>
      </c>
    </row>
    <row r="222" spans="1:7" ht="15">
      <c r="A222" s="6">
        <v>220</v>
      </c>
      <c r="B222" s="14" t="s">
        <v>1014</v>
      </c>
      <c r="C222" s="17" t="s">
        <v>501</v>
      </c>
      <c r="D222" s="14" t="s">
        <v>502</v>
      </c>
      <c r="E222" s="14" t="s">
        <v>830</v>
      </c>
      <c r="F222" s="14" t="s">
        <v>1022</v>
      </c>
      <c r="G222" s="7">
        <v>10</v>
      </c>
    </row>
    <row r="223" spans="1:7" ht="15">
      <c r="A223" s="6">
        <v>221</v>
      </c>
      <c r="B223" s="14" t="s">
        <v>1014</v>
      </c>
      <c r="C223" s="117" t="s">
        <v>524</v>
      </c>
      <c r="D223" s="7" t="s">
        <v>525</v>
      </c>
      <c r="E223" s="7" t="s">
        <v>794</v>
      </c>
      <c r="F223" s="7" t="s">
        <v>1023</v>
      </c>
      <c r="G223" s="7">
        <v>10</v>
      </c>
    </row>
    <row r="224" spans="1:7" ht="15">
      <c r="A224" s="6">
        <v>222</v>
      </c>
      <c r="B224" s="14" t="s">
        <v>1024</v>
      </c>
      <c r="C224" s="17" t="s">
        <v>498</v>
      </c>
      <c r="D224" s="14" t="s">
        <v>499</v>
      </c>
      <c r="E224" s="14" t="s">
        <v>830</v>
      </c>
      <c r="F224" s="14" t="s">
        <v>1025</v>
      </c>
      <c r="G224" s="7">
        <v>10</v>
      </c>
    </row>
    <row r="225" spans="1:7" ht="15">
      <c r="A225" s="6">
        <v>223</v>
      </c>
      <c r="B225" s="7" t="s">
        <v>1024</v>
      </c>
      <c r="C225" s="17" t="s">
        <v>498</v>
      </c>
      <c r="D225" s="14" t="s">
        <v>499</v>
      </c>
      <c r="E225" s="14" t="s">
        <v>786</v>
      </c>
      <c r="F225" s="14" t="s">
        <v>1026</v>
      </c>
      <c r="G225" s="7">
        <v>10</v>
      </c>
    </row>
    <row r="226" spans="1:7" ht="15">
      <c r="A226" s="6">
        <v>224</v>
      </c>
      <c r="B226" s="14" t="s">
        <v>1024</v>
      </c>
      <c r="C226" s="17" t="s">
        <v>1027</v>
      </c>
      <c r="D226" s="14" t="s">
        <v>1028</v>
      </c>
      <c r="E226" s="14" t="s">
        <v>786</v>
      </c>
      <c r="F226" s="14" t="s">
        <v>1026</v>
      </c>
      <c r="G226" s="7">
        <v>10</v>
      </c>
    </row>
    <row r="227" spans="1:7" ht="15">
      <c r="A227" s="6">
        <v>225</v>
      </c>
      <c r="B227" s="14" t="s">
        <v>1024</v>
      </c>
      <c r="C227" s="17" t="s">
        <v>493</v>
      </c>
      <c r="D227" s="14" t="s">
        <v>494</v>
      </c>
      <c r="E227" s="14" t="s">
        <v>786</v>
      </c>
      <c r="F227" s="14" t="s">
        <v>1029</v>
      </c>
      <c r="G227" s="7">
        <v>10</v>
      </c>
    </row>
    <row r="228" spans="1:7" ht="15">
      <c r="A228" s="6">
        <v>226</v>
      </c>
      <c r="B228" s="14" t="s">
        <v>1024</v>
      </c>
      <c r="C228" s="17" t="s">
        <v>1030</v>
      </c>
      <c r="D228" s="14" t="s">
        <v>1031</v>
      </c>
      <c r="E228" s="14" t="s">
        <v>794</v>
      </c>
      <c r="F228" s="14" t="s">
        <v>1032</v>
      </c>
      <c r="G228" s="14">
        <v>2</v>
      </c>
    </row>
    <row r="229" spans="1:7" ht="15">
      <c r="A229" s="6">
        <v>227</v>
      </c>
      <c r="B229" s="14" t="s">
        <v>1024</v>
      </c>
      <c r="C229" s="17" t="s">
        <v>1033</v>
      </c>
      <c r="D229" s="14" t="s">
        <v>497</v>
      </c>
      <c r="E229" s="14" t="s">
        <v>790</v>
      </c>
      <c r="F229" s="14" t="s">
        <v>1034</v>
      </c>
      <c r="G229" s="7">
        <v>10</v>
      </c>
    </row>
    <row r="230" spans="1:7" ht="15">
      <c r="A230" s="6">
        <v>228</v>
      </c>
      <c r="B230" s="14" t="s">
        <v>1024</v>
      </c>
      <c r="C230" s="17" t="s">
        <v>1035</v>
      </c>
      <c r="D230" s="14" t="s">
        <v>1036</v>
      </c>
      <c r="E230" s="14" t="s">
        <v>790</v>
      </c>
      <c r="F230" s="14" t="s">
        <v>1037</v>
      </c>
      <c r="G230" s="7">
        <v>10</v>
      </c>
    </row>
    <row r="231" spans="1:7" ht="15">
      <c r="A231" s="6">
        <v>229</v>
      </c>
      <c r="B231" s="14" t="s">
        <v>1024</v>
      </c>
      <c r="C231" s="17" t="s">
        <v>1038</v>
      </c>
      <c r="D231" s="14" t="s">
        <v>1039</v>
      </c>
      <c r="E231" s="14" t="s">
        <v>838</v>
      </c>
      <c r="F231" s="14" t="s">
        <v>1040</v>
      </c>
      <c r="G231" s="14">
        <v>15</v>
      </c>
    </row>
    <row r="232" spans="1:7" ht="15">
      <c r="A232" s="6">
        <v>230</v>
      </c>
      <c r="B232" s="14" t="s">
        <v>1024</v>
      </c>
      <c r="C232" s="17" t="s">
        <v>553</v>
      </c>
      <c r="D232" s="14" t="s">
        <v>554</v>
      </c>
      <c r="E232" s="14" t="s">
        <v>838</v>
      </c>
      <c r="F232" s="14" t="s">
        <v>1041</v>
      </c>
      <c r="G232" s="14">
        <v>10</v>
      </c>
    </row>
  </sheetData>
  <sheetProtection/>
  <mergeCells count="1">
    <mergeCell ref="A1:G1"/>
  </mergeCells>
  <printOptions/>
  <pageMargins left="0.75" right="0.75" top="1" bottom="1" header="0.5" footer="0.5"/>
  <pageSetup fitToHeight="0" fitToWidth="1"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WPS_1663407524</cp:lastModifiedBy>
  <dcterms:created xsi:type="dcterms:W3CDTF">1996-12-17T01:32:42Z</dcterms:created>
  <dcterms:modified xsi:type="dcterms:W3CDTF">2023-11-11T06:00:38Z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35321B6876C54BB687893C316010D5F4_13</vt:lpwstr>
  </property>
  <property fmtid="{D5CDD505-2E9C-101B-9397-08002B2CF9AE}" pid="4" name="KSOProductBuildV">
    <vt:lpwstr>2052-12.1.0.15712</vt:lpwstr>
  </property>
</Properties>
</file>